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2016" sheetId="1" r:id="rId1"/>
  </sheets>
  <definedNames>
    <definedName name="_xlnm.Print_Area" localSheetId="0">'2016'!$A$1:$N$28</definedName>
  </definedNames>
  <calcPr fullCalcOnLoad="1"/>
</workbook>
</file>

<file path=xl/sharedStrings.xml><?xml version="1.0" encoding="utf-8"?>
<sst xmlns="http://schemas.openxmlformats.org/spreadsheetml/2006/main" count="59" uniqueCount="47">
  <si>
    <t>Ligues</t>
  </si>
  <si>
    <t>Nbre Equipes Engagées</t>
  </si>
  <si>
    <t>Nbre Equipes Qualifiées</t>
  </si>
  <si>
    <t>Ratio</t>
  </si>
  <si>
    <t>Entier</t>
  </si>
  <si>
    <t>Reste</t>
  </si>
  <si>
    <t>Rang du Reste</t>
  </si>
  <si>
    <t>Complément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</si>
  <si>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</si>
  <si>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</si>
  <si>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</si>
  <si>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</si>
  <si>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</si>
  <si>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</si>
  <si>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</si>
  <si>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</si>
  <si>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FRANCHE-COMTE</t>
  </si>
  <si>
    <t>HAUTE-NORMANDIE</t>
  </si>
  <si>
    <t xml:space="preserve">ILE de FRANCE </t>
  </si>
  <si>
    <t>LANGUEDOC-ROUSSILLON</t>
  </si>
  <si>
    <t>LIMOUSIN</t>
  </si>
  <si>
    <t>LORRAINE</t>
  </si>
  <si>
    <t>MIDI-PYRENEES</t>
  </si>
  <si>
    <t>NORD-PAS de CALAIS</t>
  </si>
  <si>
    <t>PAYS de la LOIRE</t>
  </si>
  <si>
    <t>PICARDIE</t>
  </si>
  <si>
    <t>POITOU-CHARENTES</t>
  </si>
  <si>
    <t>PROVENCE-ALPES-COTE d'AZUR</t>
  </si>
  <si>
    <t>RHÔNE ALPES</t>
  </si>
  <si>
    <t>Places en Finale</t>
  </si>
  <si>
    <t>Total Equipes engagées</t>
  </si>
  <si>
    <t>Ratio / Ligue</t>
  </si>
  <si>
    <t>Nombre d'équipes à chaque tour</t>
  </si>
  <si>
    <r>
      <t>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tour</t>
    </r>
  </si>
  <si>
    <r>
      <t>2</t>
    </r>
    <r>
      <rPr>
        <vertAlign val="superscript"/>
        <sz val="8"/>
        <color indexed="8"/>
        <rFont val="Arial"/>
        <family val="2"/>
      </rPr>
      <t>ème</t>
    </r>
    <r>
      <rPr>
        <sz val="8"/>
        <color indexed="8"/>
        <rFont val="Arial"/>
        <family val="2"/>
      </rPr>
      <t xml:space="preserve"> tour</t>
    </r>
  </si>
  <si>
    <r>
      <t>3</t>
    </r>
    <r>
      <rPr>
        <vertAlign val="superscript"/>
        <sz val="8"/>
        <color indexed="8"/>
        <rFont val="Arial"/>
        <family val="2"/>
      </rPr>
      <t>ème</t>
    </r>
    <r>
      <rPr>
        <sz val="8"/>
        <color indexed="8"/>
        <rFont val="Arial"/>
        <family val="2"/>
      </rPr>
      <t xml:space="preserve"> tour</t>
    </r>
  </si>
  <si>
    <t>Coupe de France Sport Entreprise "B. Fouret" - 2016</t>
  </si>
  <si>
    <r>
      <t>2</t>
    </r>
    <r>
      <rPr>
        <sz val="10"/>
        <color indexed="12"/>
        <rFont val="Arial"/>
        <family val="2"/>
      </rPr>
      <t>+2</t>
    </r>
  </si>
  <si>
    <r>
      <t>3</t>
    </r>
    <r>
      <rPr>
        <sz val="10"/>
        <color indexed="12"/>
        <rFont val="Arial"/>
        <family val="2"/>
      </rPr>
      <t>+5</t>
    </r>
  </si>
  <si>
    <r>
      <t>1</t>
    </r>
    <r>
      <rPr>
        <sz val="10"/>
        <color indexed="12"/>
        <rFont val="Arial"/>
        <family val="2"/>
      </rPr>
      <t>+3</t>
    </r>
  </si>
  <si>
    <r>
      <t>1</t>
    </r>
    <r>
      <rPr>
        <sz val="10"/>
        <color indexed="12"/>
        <rFont val="Arial"/>
        <family val="2"/>
      </rPr>
      <t>+1</t>
    </r>
  </si>
  <si>
    <r>
      <t>1</t>
    </r>
    <r>
      <rPr>
        <sz val="10"/>
        <color indexed="12"/>
        <rFont val="Arial"/>
        <family val="2"/>
      </rPr>
      <t>+7</t>
    </r>
  </si>
  <si>
    <r>
      <t>2</t>
    </r>
    <r>
      <rPr>
        <sz val="10"/>
        <color indexed="12"/>
        <rFont val="Arial"/>
        <family val="2"/>
      </rPr>
      <t>+14</t>
    </r>
  </si>
  <si>
    <t>-</t>
  </si>
  <si>
    <r>
      <t>7</t>
    </r>
    <r>
      <rPr>
        <sz val="8"/>
        <rFont val="Arial"/>
        <family val="2"/>
      </rPr>
      <t xml:space="preserve"> + 1 =</t>
    </r>
  </si>
  <si>
    <r>
      <t>6</t>
    </r>
    <r>
      <rPr>
        <sz val="8"/>
        <color indexed="8"/>
        <rFont val="Arial"/>
        <family val="2"/>
      </rPr>
      <t xml:space="preserve"> + 1 =</t>
    </r>
  </si>
  <si>
    <r>
      <t>3</t>
    </r>
    <r>
      <rPr>
        <sz val="10"/>
        <color indexed="12"/>
        <rFont val="Arial"/>
        <family val="2"/>
      </rPr>
      <t>+1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</si>
</sst>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0"/>
      <name val="Arial"/>
      <family val="2"/>
    </font>
    <font>
      <b/>
      <sz val="15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5"/>
      <color rgb="FFFF0000"/>
      <name val="Arial"/>
      <family val="2"/>
    </font>
    <font>
      <b/>
      <sz val="15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0000FF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164" fontId="60" fillId="0" borderId="0" xfId="0" applyNumberFormat="1" applyFont="1" applyFill="1" applyAlignment="1">
      <alignment horizontal="center" vertical="center"/>
    </xf>
    <xf numFmtId="164" fontId="60" fillId="33" borderId="0" xfId="0" applyNumberFormat="1" applyFont="1" applyFill="1" applyAlignment="1">
      <alignment horizontal="center" vertical="center"/>
    </xf>
    <xf numFmtId="164" fontId="60" fillId="0" borderId="0" xfId="0" applyNumberFormat="1" applyFont="1" applyAlignment="1">
      <alignment horizontal="center" vertical="center"/>
    </xf>
    <xf numFmtId="164" fontId="65" fillId="33" borderId="0" xfId="0" applyNumberFormat="1" applyFont="1" applyFill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1" fontId="60" fillId="33" borderId="0" xfId="0" applyNumberFormat="1" applyFont="1" applyFill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1" fontId="65" fillId="33" borderId="0" xfId="0" applyNumberFormat="1" applyFont="1" applyFill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1" fontId="60" fillId="0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 vertical="center"/>
    </xf>
    <xf numFmtId="0" fontId="71" fillId="35" borderId="0" xfId="0" applyFont="1" applyFill="1" applyAlignment="1">
      <alignment horizontal="center" vertical="center"/>
    </xf>
    <xf numFmtId="0" fontId="71" fillId="36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5" fillId="35" borderId="0" xfId="0" applyFont="1" applyFill="1" applyAlignment="1">
      <alignment horizontal="center" vertical="center"/>
    </xf>
    <xf numFmtId="0" fontId="3" fillId="35" borderId="0" xfId="0" applyFont="1" applyFill="1" applyAlignment="1" quotePrefix="1">
      <alignment horizontal="center" vertical="center"/>
    </xf>
    <xf numFmtId="0" fontId="60" fillId="36" borderId="0" xfId="0" applyFont="1" applyFill="1" applyAlignment="1" quotePrefix="1">
      <alignment horizontal="center" vertical="center"/>
    </xf>
    <xf numFmtId="0" fontId="7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1" fillId="37" borderId="0" xfId="0" applyFont="1" applyFill="1" applyAlignment="1">
      <alignment vertical="center"/>
    </xf>
    <xf numFmtId="0" fontId="60" fillId="37" borderId="0" xfId="0" applyFont="1" applyFill="1" applyAlignment="1">
      <alignment horizontal="center" vertical="center"/>
    </xf>
    <xf numFmtId="0" fontId="61" fillId="37" borderId="0" xfId="0" applyFont="1" applyFill="1" applyAlignment="1">
      <alignment horizontal="center" vertical="center"/>
    </xf>
    <xf numFmtId="164" fontId="60" fillId="37" borderId="0" xfId="0" applyNumberFormat="1" applyFont="1" applyFill="1" applyAlignment="1">
      <alignment horizontal="center" vertical="center"/>
    </xf>
    <xf numFmtId="1" fontId="60" fillId="37" borderId="0" xfId="0" applyNumberFormat="1" applyFont="1" applyFill="1" applyAlignment="1">
      <alignment horizontal="center" vertical="center"/>
    </xf>
    <xf numFmtId="0" fontId="57" fillId="37" borderId="0" xfId="0" applyFont="1" applyFill="1" applyAlignment="1">
      <alignment vertical="center"/>
    </xf>
    <xf numFmtId="0" fontId="72" fillId="37" borderId="0" xfId="0" applyFont="1" applyFill="1" applyAlignment="1">
      <alignment horizontal="center" vertical="center"/>
    </xf>
    <xf numFmtId="0" fontId="71" fillId="37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Q21" sqref="Q21"/>
    </sheetView>
  </sheetViews>
  <sheetFormatPr defaultColWidth="11.421875" defaultRowHeight="15"/>
  <cols>
    <col min="1" max="1" width="30.8515625" style="1" bestFit="1" customWidth="1"/>
    <col min="2" max="2" width="5.7109375" style="5" customWidth="1"/>
    <col min="3" max="4" width="10.140625" style="5" customWidth="1"/>
    <col min="5" max="5" width="12.00390625" style="5" bestFit="1" customWidth="1"/>
    <col min="6" max="6" width="4.8515625" style="5" customWidth="1"/>
    <col min="7" max="7" width="12.00390625" style="5" bestFit="1" customWidth="1"/>
    <col min="8" max="8" width="7.7109375" style="5" customWidth="1"/>
    <col min="9" max="9" width="9.28125" style="5" customWidth="1"/>
    <col min="10" max="10" width="1.7109375" style="1" customWidth="1"/>
    <col min="11" max="13" width="8.7109375" style="5" customWidth="1"/>
    <col min="14" max="14" width="3.7109375" style="28" customWidth="1"/>
    <col min="15" max="16384" width="11.421875" style="1" customWidth="1"/>
  </cols>
  <sheetData>
    <row r="1" spans="1:14" s="3" customFormat="1" ht="27" thickBot="1">
      <c r="A1" s="61" t="s">
        <v>36</v>
      </c>
      <c r="B1" s="62"/>
      <c r="C1" s="62"/>
      <c r="D1" s="62"/>
      <c r="E1" s="62"/>
      <c r="F1" s="62"/>
      <c r="G1" s="62"/>
      <c r="H1" s="62"/>
      <c r="I1" s="63"/>
      <c r="K1" s="64" t="s">
        <v>32</v>
      </c>
      <c r="L1" s="65"/>
      <c r="M1" s="66"/>
      <c r="N1" s="27"/>
    </row>
    <row r="2" ht="4.5" customHeight="1"/>
    <row r="3" spans="1:14" s="2" customFormat="1" ht="22.5" customHeight="1">
      <c r="A3" s="8" t="s">
        <v>0</v>
      </c>
      <c r="B3" s="67" t="s">
        <v>1</v>
      </c>
      <c r="C3" s="68"/>
      <c r="D3" s="9" t="s">
        <v>2</v>
      </c>
      <c r="E3" s="10" t="s">
        <v>31</v>
      </c>
      <c r="F3" s="10" t="s">
        <v>4</v>
      </c>
      <c r="G3" s="10" t="s">
        <v>5</v>
      </c>
      <c r="H3" s="9" t="s">
        <v>6</v>
      </c>
      <c r="I3" s="10" t="s">
        <v>7</v>
      </c>
      <c r="K3" s="10" t="s">
        <v>33</v>
      </c>
      <c r="L3" s="10" t="s">
        <v>34</v>
      </c>
      <c r="M3" s="10" t="s">
        <v>35</v>
      </c>
      <c r="N3" s="29"/>
    </row>
    <row r="4" spans="1:14" ht="14.25">
      <c r="A4" s="23" t="s">
        <v>8</v>
      </c>
      <c r="B4" s="22"/>
      <c r="C4" s="22">
        <v>6</v>
      </c>
      <c r="D4" s="24">
        <v>1</v>
      </c>
      <c r="E4" s="34">
        <f>C4*C28</f>
        <v>1.391304347826087</v>
      </c>
      <c r="F4" s="38">
        <v>1</v>
      </c>
      <c r="G4" s="34">
        <f aca="true" t="shared" si="0" ref="G4:G24">E4-F4</f>
        <v>0.3913043478260869</v>
      </c>
      <c r="H4" s="22"/>
      <c r="I4" s="22"/>
      <c r="K4" s="51">
        <v>4</v>
      </c>
      <c r="L4" s="6" t="s">
        <v>37</v>
      </c>
      <c r="M4" s="6">
        <v>2</v>
      </c>
      <c r="N4" s="30">
        <v>1</v>
      </c>
    </row>
    <row r="5" spans="1:14" ht="14.25">
      <c r="A5" s="7" t="s">
        <v>9</v>
      </c>
      <c r="B5" s="6"/>
      <c r="C5" s="6">
        <v>11</v>
      </c>
      <c r="D5" s="17">
        <v>2</v>
      </c>
      <c r="E5" s="35">
        <f>C5*C28</f>
        <v>2.5507246376811596</v>
      </c>
      <c r="F5" s="39">
        <v>2</v>
      </c>
      <c r="G5" s="35">
        <f t="shared" si="0"/>
        <v>0.5507246376811596</v>
      </c>
      <c r="H5" s="6"/>
      <c r="I5" s="6"/>
      <c r="K5" s="51">
        <v>6</v>
      </c>
      <c r="L5" s="6" t="s">
        <v>38</v>
      </c>
      <c r="M5" s="6">
        <v>4</v>
      </c>
      <c r="N5" s="30">
        <v>2</v>
      </c>
    </row>
    <row r="6" spans="1:14" ht="14.25">
      <c r="A6" s="23" t="s">
        <v>10</v>
      </c>
      <c r="B6" s="22"/>
      <c r="C6" s="22">
        <v>5</v>
      </c>
      <c r="D6" s="24">
        <v>1</v>
      </c>
      <c r="E6" s="34">
        <f>C6*C28</f>
        <v>1.1594202898550725</v>
      </c>
      <c r="F6" s="38">
        <v>1</v>
      </c>
      <c r="G6" s="34">
        <f t="shared" si="0"/>
        <v>0.1594202898550725</v>
      </c>
      <c r="H6" s="22"/>
      <c r="I6" s="22"/>
      <c r="K6" s="51">
        <v>2</v>
      </c>
      <c r="L6" s="6" t="s">
        <v>39</v>
      </c>
      <c r="M6" s="6">
        <v>2</v>
      </c>
      <c r="N6" s="30">
        <v>1</v>
      </c>
    </row>
    <row r="7" spans="1:14" ht="14.25">
      <c r="A7" s="7" t="s">
        <v>11</v>
      </c>
      <c r="B7" s="18"/>
      <c r="C7" s="18">
        <v>8</v>
      </c>
      <c r="D7" s="17">
        <v>2</v>
      </c>
      <c r="E7" s="35">
        <f>C7*C28</f>
        <v>1.855072463768116</v>
      </c>
      <c r="F7" s="39">
        <v>1</v>
      </c>
      <c r="G7" s="35">
        <f t="shared" si="0"/>
        <v>0.855072463768116</v>
      </c>
      <c r="H7" s="6">
        <v>1</v>
      </c>
      <c r="I7" s="6"/>
      <c r="K7" s="51">
        <v>8</v>
      </c>
      <c r="L7" s="6">
        <v>4</v>
      </c>
      <c r="M7" s="6" t="s">
        <v>43</v>
      </c>
      <c r="N7" s="30">
        <v>2</v>
      </c>
    </row>
    <row r="8" spans="1:14" s="20" customFormat="1" ht="14.25">
      <c r="A8" s="23" t="s">
        <v>12</v>
      </c>
      <c r="B8" s="43">
        <v>1</v>
      </c>
      <c r="C8" s="43">
        <v>0</v>
      </c>
      <c r="D8" s="43">
        <f>F8+I8</f>
        <v>0</v>
      </c>
      <c r="E8" s="36">
        <f>C8*C28</f>
        <v>0</v>
      </c>
      <c r="F8" s="40"/>
      <c r="G8" s="36">
        <f t="shared" si="0"/>
        <v>0</v>
      </c>
      <c r="H8" s="25"/>
      <c r="I8" s="25"/>
      <c r="K8" s="52"/>
      <c r="L8" s="52"/>
      <c r="M8" s="52"/>
      <c r="N8" s="46">
        <v>0</v>
      </c>
    </row>
    <row r="9" spans="1:14" ht="14.25">
      <c r="A9" s="32" t="s">
        <v>13</v>
      </c>
      <c r="B9" s="55"/>
      <c r="C9" s="21">
        <v>0</v>
      </c>
      <c r="D9" s="21">
        <f>F9+I9</f>
        <v>0</v>
      </c>
      <c r="E9" s="37">
        <f>C9*C28</f>
        <v>0</v>
      </c>
      <c r="F9" s="41"/>
      <c r="G9" s="37">
        <f t="shared" si="0"/>
        <v>0</v>
      </c>
      <c r="H9" s="6"/>
      <c r="I9" s="6"/>
      <c r="K9" s="22"/>
      <c r="L9" s="22"/>
      <c r="M9" s="22"/>
      <c r="N9" s="48">
        <v>0</v>
      </c>
    </row>
    <row r="10" spans="1:14" ht="14.25">
      <c r="A10" s="23" t="s">
        <v>14</v>
      </c>
      <c r="B10" s="50"/>
      <c r="C10" s="22">
        <v>12</v>
      </c>
      <c r="D10" s="24">
        <v>3</v>
      </c>
      <c r="E10" s="34">
        <f>C10*C28</f>
        <v>2.782608695652174</v>
      </c>
      <c r="F10" s="38">
        <v>2</v>
      </c>
      <c r="G10" s="34">
        <f t="shared" si="0"/>
        <v>0.7826086956521738</v>
      </c>
      <c r="H10" s="22">
        <v>1</v>
      </c>
      <c r="I10" s="22"/>
      <c r="K10" s="51">
        <v>12</v>
      </c>
      <c r="L10" s="6">
        <v>6</v>
      </c>
      <c r="M10" s="6" t="s">
        <v>43</v>
      </c>
      <c r="N10" s="30">
        <v>3</v>
      </c>
    </row>
    <row r="11" spans="1:14" ht="14.25">
      <c r="A11" s="7" t="s">
        <v>15</v>
      </c>
      <c r="B11" s="49"/>
      <c r="C11" s="6">
        <v>9</v>
      </c>
      <c r="D11" s="17">
        <v>2</v>
      </c>
      <c r="E11" s="35">
        <f>C11*C28</f>
        <v>2.0869565217391304</v>
      </c>
      <c r="F11" s="39">
        <v>2</v>
      </c>
      <c r="G11" s="35">
        <f t="shared" si="0"/>
        <v>0.08695652173913038</v>
      </c>
      <c r="H11" s="6"/>
      <c r="I11" s="6"/>
      <c r="K11" s="51">
        <v>2</v>
      </c>
      <c r="L11" s="6" t="s">
        <v>41</v>
      </c>
      <c r="M11" s="6">
        <v>4</v>
      </c>
      <c r="N11" s="30">
        <v>2</v>
      </c>
    </row>
    <row r="12" spans="1:14" ht="14.25">
      <c r="A12" s="23" t="s">
        <v>16</v>
      </c>
      <c r="B12" s="53" t="s">
        <v>44</v>
      </c>
      <c r="C12" s="43">
        <f>7+1</f>
        <v>8</v>
      </c>
      <c r="D12" s="24">
        <v>2</v>
      </c>
      <c r="E12" s="34">
        <f>C12*C28</f>
        <v>1.855072463768116</v>
      </c>
      <c r="F12" s="38">
        <v>1</v>
      </c>
      <c r="G12" s="34">
        <f t="shared" si="0"/>
        <v>0.855072463768116</v>
      </c>
      <c r="H12" s="22">
        <v>1</v>
      </c>
      <c r="I12" s="22"/>
      <c r="K12" s="51">
        <v>8</v>
      </c>
      <c r="L12" s="6">
        <v>4</v>
      </c>
      <c r="M12" s="6" t="s">
        <v>43</v>
      </c>
      <c r="N12" s="30">
        <v>2</v>
      </c>
    </row>
    <row r="13" spans="1:14" ht="14.25">
      <c r="A13" s="7" t="s">
        <v>17</v>
      </c>
      <c r="B13" s="49"/>
      <c r="C13" s="6">
        <v>2</v>
      </c>
      <c r="D13" s="17">
        <v>1</v>
      </c>
      <c r="E13" s="33">
        <f>C13*C28</f>
        <v>0.463768115942029</v>
      </c>
      <c r="F13" s="42"/>
      <c r="G13" s="33">
        <f t="shared" si="0"/>
        <v>0.463768115942029</v>
      </c>
      <c r="H13" s="6">
        <v>1</v>
      </c>
      <c r="I13" s="6"/>
      <c r="K13" s="51">
        <v>2</v>
      </c>
      <c r="L13" s="6" t="s">
        <v>43</v>
      </c>
      <c r="M13" s="6" t="s">
        <v>43</v>
      </c>
      <c r="N13" s="30">
        <v>1</v>
      </c>
    </row>
    <row r="14" spans="1:14" ht="14.25">
      <c r="A14" s="23" t="s">
        <v>18</v>
      </c>
      <c r="B14" s="50"/>
      <c r="C14" s="22">
        <v>18</v>
      </c>
      <c r="D14" s="24">
        <v>4</v>
      </c>
      <c r="E14" s="34">
        <f>C14*C28</f>
        <v>4.173913043478261</v>
      </c>
      <c r="F14" s="38">
        <v>4</v>
      </c>
      <c r="G14" s="34">
        <f t="shared" si="0"/>
        <v>0.17391304347826075</v>
      </c>
      <c r="H14" s="22"/>
      <c r="I14" s="22"/>
      <c r="K14" s="51">
        <v>4</v>
      </c>
      <c r="L14" s="6" t="s">
        <v>42</v>
      </c>
      <c r="M14" s="6">
        <v>8</v>
      </c>
      <c r="N14" s="30">
        <v>4</v>
      </c>
    </row>
    <row r="15" spans="1:14" s="20" customFormat="1" ht="14.25">
      <c r="A15" s="32" t="s">
        <v>19</v>
      </c>
      <c r="B15" s="55"/>
      <c r="C15" s="21">
        <v>0</v>
      </c>
      <c r="D15" s="21">
        <f>F15+I15</f>
        <v>0</v>
      </c>
      <c r="E15" s="37">
        <f>C15*C28</f>
        <v>0</v>
      </c>
      <c r="F15" s="41"/>
      <c r="G15" s="37">
        <f t="shared" si="0"/>
        <v>0</v>
      </c>
      <c r="H15" s="19"/>
      <c r="I15" s="19"/>
      <c r="K15" s="25"/>
      <c r="L15" s="25"/>
      <c r="M15" s="25"/>
      <c r="N15" s="48">
        <v>0</v>
      </c>
    </row>
    <row r="16" spans="1:14" ht="14.25">
      <c r="A16" s="23" t="s">
        <v>20</v>
      </c>
      <c r="B16" s="56"/>
      <c r="C16" s="26">
        <v>4</v>
      </c>
      <c r="D16" s="24">
        <v>1</v>
      </c>
      <c r="E16" s="34">
        <f>C16*C28</f>
        <v>0.927536231884058</v>
      </c>
      <c r="F16" s="38"/>
      <c r="G16" s="34">
        <f t="shared" si="0"/>
        <v>0.927536231884058</v>
      </c>
      <c r="H16" s="22">
        <v>1</v>
      </c>
      <c r="I16" s="22"/>
      <c r="K16" s="51">
        <v>4</v>
      </c>
      <c r="L16" s="6">
        <v>2</v>
      </c>
      <c r="M16" s="6" t="s">
        <v>43</v>
      </c>
      <c r="N16" s="30">
        <v>1</v>
      </c>
    </row>
    <row r="17" spans="1:14" ht="14.25">
      <c r="A17" s="7" t="s">
        <v>21</v>
      </c>
      <c r="B17" s="57"/>
      <c r="C17" s="18">
        <v>9</v>
      </c>
      <c r="D17" s="17">
        <v>2</v>
      </c>
      <c r="E17" s="35">
        <f>C17*C28</f>
        <v>2.0869565217391304</v>
      </c>
      <c r="F17" s="39">
        <v>2</v>
      </c>
      <c r="G17" s="35">
        <f t="shared" si="0"/>
        <v>0.08695652173913038</v>
      </c>
      <c r="H17" s="6"/>
      <c r="I17" s="6"/>
      <c r="K17" s="51">
        <v>2</v>
      </c>
      <c r="L17" s="6" t="s">
        <v>41</v>
      </c>
      <c r="M17" s="6">
        <v>4</v>
      </c>
      <c r="N17" s="30">
        <v>2</v>
      </c>
    </row>
    <row r="18" spans="1:14" ht="14.25">
      <c r="A18" s="23" t="s">
        <v>22</v>
      </c>
      <c r="B18" s="26"/>
      <c r="C18" s="26">
        <v>9</v>
      </c>
      <c r="D18" s="24">
        <v>2</v>
      </c>
      <c r="E18" s="34">
        <f>C18*C28</f>
        <v>2.0869565217391304</v>
      </c>
      <c r="F18" s="38">
        <v>2</v>
      </c>
      <c r="G18" s="34">
        <f t="shared" si="0"/>
        <v>0.08695652173913038</v>
      </c>
      <c r="H18" s="22"/>
      <c r="I18" s="22"/>
      <c r="K18" s="51">
        <v>2</v>
      </c>
      <c r="L18" s="6" t="s">
        <v>41</v>
      </c>
      <c r="M18" s="6">
        <v>4</v>
      </c>
      <c r="N18" s="30">
        <v>2</v>
      </c>
    </row>
    <row r="19" spans="1:14" ht="14.25">
      <c r="A19" s="7" t="s">
        <v>23</v>
      </c>
      <c r="B19" s="44">
        <v>1</v>
      </c>
      <c r="C19" s="44">
        <v>0</v>
      </c>
      <c r="D19" s="44">
        <f>F19+I19</f>
        <v>0</v>
      </c>
      <c r="E19" s="33">
        <f>C19*C28</f>
        <v>0</v>
      </c>
      <c r="F19" s="42"/>
      <c r="G19" s="33">
        <f t="shared" si="0"/>
        <v>0</v>
      </c>
      <c r="H19" s="6"/>
      <c r="I19" s="6"/>
      <c r="K19" s="45"/>
      <c r="L19" s="45"/>
      <c r="M19" s="45"/>
      <c r="N19" s="47">
        <v>0</v>
      </c>
    </row>
    <row r="20" spans="1:14" ht="14.25">
      <c r="A20" s="23" t="s">
        <v>24</v>
      </c>
      <c r="B20" s="50"/>
      <c r="C20" s="22">
        <v>4</v>
      </c>
      <c r="D20" s="24">
        <v>1</v>
      </c>
      <c r="E20" s="34">
        <f>C20*C28</f>
        <v>0.927536231884058</v>
      </c>
      <c r="F20" s="38"/>
      <c r="G20" s="34">
        <f t="shared" si="0"/>
        <v>0.927536231884058</v>
      </c>
      <c r="H20" s="22">
        <v>1</v>
      </c>
      <c r="I20" s="22"/>
      <c r="K20" s="51">
        <v>4</v>
      </c>
      <c r="L20" s="6">
        <v>2</v>
      </c>
      <c r="M20" s="6" t="s">
        <v>43</v>
      </c>
      <c r="N20" s="30">
        <v>1</v>
      </c>
    </row>
    <row r="21" spans="1:14" ht="14.25">
      <c r="A21" s="7" t="s">
        <v>25</v>
      </c>
      <c r="B21" s="54" t="s">
        <v>45</v>
      </c>
      <c r="C21" s="45">
        <f>6+1</f>
        <v>7</v>
      </c>
      <c r="D21" s="17">
        <v>2</v>
      </c>
      <c r="E21" s="33">
        <f>C21*C28</f>
        <v>1.6231884057971016</v>
      </c>
      <c r="F21" s="42">
        <v>1</v>
      </c>
      <c r="G21" s="33">
        <f t="shared" si="0"/>
        <v>0.6231884057971016</v>
      </c>
      <c r="H21" s="6">
        <v>1</v>
      </c>
      <c r="I21" s="6"/>
      <c r="K21" s="51">
        <v>6</v>
      </c>
      <c r="L21" s="18" t="s">
        <v>46</v>
      </c>
      <c r="M21" s="6" t="s">
        <v>43</v>
      </c>
      <c r="N21" s="30">
        <v>2</v>
      </c>
    </row>
    <row r="22" spans="1:14" ht="14.25">
      <c r="A22" s="23" t="s">
        <v>26</v>
      </c>
      <c r="B22" s="22"/>
      <c r="C22" s="22">
        <v>3</v>
      </c>
      <c r="D22" s="24">
        <v>1</v>
      </c>
      <c r="E22" s="34">
        <f>C22*C28</f>
        <v>0.6956521739130435</v>
      </c>
      <c r="F22" s="38"/>
      <c r="G22" s="34">
        <f t="shared" si="0"/>
        <v>0.6956521739130435</v>
      </c>
      <c r="H22" s="22">
        <v>1</v>
      </c>
      <c r="I22" s="22"/>
      <c r="K22" s="51">
        <v>2</v>
      </c>
      <c r="L22" s="6" t="s">
        <v>40</v>
      </c>
      <c r="M22" s="6" t="s">
        <v>43</v>
      </c>
      <c r="N22" s="30">
        <v>1</v>
      </c>
    </row>
    <row r="23" spans="1:14" ht="14.25">
      <c r="A23" s="72" t="s">
        <v>27</v>
      </c>
      <c r="B23" s="73"/>
      <c r="C23" s="73">
        <v>11</v>
      </c>
      <c r="D23" s="74">
        <v>2</v>
      </c>
      <c r="E23" s="75">
        <f>C23*C28</f>
        <v>2.5507246376811596</v>
      </c>
      <c r="F23" s="76">
        <v>2</v>
      </c>
      <c r="G23" s="75">
        <f t="shared" si="0"/>
        <v>0.5507246376811596</v>
      </c>
      <c r="H23" s="73"/>
      <c r="I23" s="73"/>
      <c r="J23" s="77"/>
      <c r="K23" s="78">
        <v>6</v>
      </c>
      <c r="L23" s="73" t="s">
        <v>38</v>
      </c>
      <c r="M23" s="73">
        <v>4</v>
      </c>
      <c r="N23" s="79">
        <v>2</v>
      </c>
    </row>
    <row r="24" spans="1:14" ht="14.25">
      <c r="A24" s="23" t="s">
        <v>28</v>
      </c>
      <c r="B24" s="22"/>
      <c r="C24" s="22">
        <v>12</v>
      </c>
      <c r="D24" s="24">
        <v>3</v>
      </c>
      <c r="E24" s="34">
        <f>C24*C28</f>
        <v>2.782608695652174</v>
      </c>
      <c r="F24" s="38">
        <v>2</v>
      </c>
      <c r="G24" s="34">
        <f t="shared" si="0"/>
        <v>0.7826086956521738</v>
      </c>
      <c r="H24" s="22">
        <v>1</v>
      </c>
      <c r="I24" s="22"/>
      <c r="K24" s="51">
        <v>12</v>
      </c>
      <c r="L24" s="6">
        <v>6</v>
      </c>
      <c r="M24" s="6" t="s">
        <v>43</v>
      </c>
      <c r="N24" s="30">
        <v>3</v>
      </c>
    </row>
    <row r="25" spans="1:14" ht="19.5">
      <c r="A25" s="11" t="s">
        <v>30</v>
      </c>
      <c r="B25" s="69"/>
      <c r="C25" s="16">
        <f>SUM(C4:C24)</f>
        <v>138</v>
      </c>
      <c r="D25" s="58"/>
      <c r="E25" s="58"/>
      <c r="F25" s="59">
        <f>SUM(F4:F24)</f>
        <v>23</v>
      </c>
      <c r="G25" s="58"/>
      <c r="H25" s="58"/>
      <c r="N25" s="31">
        <f>SUM(N4:N24)</f>
        <v>32</v>
      </c>
    </row>
    <row r="26" spans="1:8" ht="15">
      <c r="A26" s="60" t="s">
        <v>29</v>
      </c>
      <c r="B26" s="70"/>
      <c r="C26" s="12"/>
      <c r="D26" s="59">
        <f>SUM(D4:D25)</f>
        <v>32</v>
      </c>
      <c r="E26" s="58"/>
      <c r="F26" s="59">
        <f>C27-F25</f>
        <v>9</v>
      </c>
      <c r="G26" s="58"/>
      <c r="H26" s="59">
        <f>SUM(H4:H24)</f>
        <v>9</v>
      </c>
    </row>
    <row r="27" spans="1:3" ht="19.5">
      <c r="A27" s="60"/>
      <c r="B27" s="70"/>
      <c r="C27" s="15">
        <v>32</v>
      </c>
    </row>
    <row r="28" spans="1:3" ht="15">
      <c r="A28" s="13" t="s">
        <v>3</v>
      </c>
      <c r="B28" s="71"/>
      <c r="C28" s="14">
        <f>C27/C25</f>
        <v>0.2318840579710145</v>
      </c>
    </row>
    <row r="29" ht="15">
      <c r="A29" s="4"/>
    </row>
    <row r="30" ht="15">
      <c r="A30" s="4"/>
    </row>
    <row r="31" ht="15">
      <c r="A31" s="4"/>
    </row>
  </sheetData>
  <sheetProtection/>
  <mergeCells count="5">
    <mergeCell ref="A26:A27"/>
    <mergeCell ref="A1:I1"/>
    <mergeCell ref="K1:M1"/>
    <mergeCell ref="B3:C3"/>
    <mergeCell ref="B25:B28"/>
  </mergeCells>
  <printOptions gridLines="1" horizontalCentered="1" verticalCentered="1"/>
  <pageMargins left="0.1968503937007874" right="0.1968503937007874" top="0.3937007874015748" bottom="0.3937007874015748" header="0.3937007874015748" footer="0.3937007874015748"/>
  <pageSetup orientation="landscape" paperSize="9" scale="110" r:id="rId1"/>
  <headerFooter>
    <oddFooter>&amp;R&amp;"Arial,Italique"&amp;10Mise à jour du 11 mai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richardPC</cp:lastModifiedBy>
  <cp:lastPrinted>2016-05-11T12:50:09Z</cp:lastPrinted>
  <dcterms:created xsi:type="dcterms:W3CDTF">2015-09-22T19:45:32Z</dcterms:created>
  <dcterms:modified xsi:type="dcterms:W3CDTF">2016-05-12T16:24:53Z</dcterms:modified>
  <cp:category/>
  <cp:version/>
  <cp:contentType/>
  <cp:contentStatus/>
</cp:coreProperties>
</file>