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80" windowHeight="8910" activeTab="10"/>
  </bookViews>
  <sheets>
    <sheet name="AIRB1" sheetId="1" r:id="rId1"/>
    <sheet name="AIRB2" sheetId="2" r:id="rId2"/>
    <sheet name="CAISSEP" sheetId="3" r:id="rId3"/>
    <sheet name="CNIM1" sheetId="4" r:id="rId4"/>
    <sheet name="CNIM2" sheetId="5" r:id="rId5"/>
    <sheet name="GAZ1" sheetId="6" r:id="rId6"/>
    <sheet name="GAZ2" sheetId="7" r:id="rId7"/>
    <sheet name="POLICE" sheetId="8" r:id="rId8"/>
    <sheet name="Sheet1" sheetId="9" r:id="rId9"/>
    <sheet name="DESISTEMENT" sheetId="10" r:id="rId10"/>
    <sheet name="CLASSEMENT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<sst xmlns="http://schemas.openxmlformats.org/spreadsheetml/2006/main" count="218" uniqueCount="61">
  <si>
    <t>PISTES</t>
  </si>
  <si>
    <t>NOM / PRENOM</t>
  </si>
  <si>
    <t>L1</t>
  </si>
  <si>
    <t>L2</t>
  </si>
  <si>
    <t>L3</t>
  </si>
  <si>
    <t>L4</t>
  </si>
  <si>
    <t>L5</t>
  </si>
  <si>
    <t>L6</t>
  </si>
  <si>
    <t>S1</t>
  </si>
  <si>
    <t>S2</t>
  </si>
  <si>
    <t>TL</t>
  </si>
  <si>
    <t>LG</t>
  </si>
  <si>
    <t>TOTAL ligne</t>
  </si>
  <si>
    <t>CUMUL quilles</t>
  </si>
  <si>
    <t>MOY</t>
  </si>
  <si>
    <t>NOM du CLUB</t>
  </si>
  <si>
    <t>cumul</t>
  </si>
  <si>
    <t xml:space="preserve">CAMPANA Richard délégué Sport d'Entreprise P.A.C.A  </t>
  </si>
  <si>
    <t>GOURG BENI</t>
  </si>
  <si>
    <t xml:space="preserve"> RAJAUD Cathy</t>
  </si>
  <si>
    <t xml:space="preserve"> RAJAUD Pascal</t>
  </si>
  <si>
    <t xml:space="preserve"> ANGELI Patricia</t>
  </si>
  <si>
    <t xml:space="preserve"> TILLIETTE Pierre</t>
  </si>
  <si>
    <t xml:space="preserve"> DIVOL Elodie</t>
  </si>
  <si>
    <t xml:space="preserve"> DIVOL Alexis</t>
  </si>
  <si>
    <r>
      <rPr>
        <b/>
        <sz val="16"/>
        <color indexed="30"/>
        <rFont val="Arial"/>
        <family val="2"/>
      </rPr>
      <t xml:space="preserve">LIGUE REGIONALE PACA département CORPORATIF </t>
    </r>
    <r>
      <rPr>
        <sz val="16"/>
        <rFont val="Arial"/>
        <family val="2"/>
      </rPr>
      <t xml:space="preserve">                                                                                                            </t>
    </r>
    <r>
      <rPr>
        <sz val="16"/>
        <color indexed="10"/>
        <rFont val="Arial"/>
        <family val="2"/>
      </rPr>
      <t xml:space="preserve">Championnat de France sport d'entreprise EXCELLENCE  </t>
    </r>
    <r>
      <rPr>
        <sz val="16"/>
        <rFont val="Arial"/>
        <family val="2"/>
      </rPr>
      <t xml:space="preserve">                                                                                                                                          </t>
    </r>
    <r>
      <rPr>
        <b/>
        <sz val="16"/>
        <rFont val="Arial"/>
        <family val="2"/>
      </rPr>
      <t>DRAGUIGNAN le 25 janvier 2015</t>
    </r>
  </si>
  <si>
    <t xml:space="preserve"> DIVOL Angèle</t>
  </si>
  <si>
    <t xml:space="preserve"> DIVOL Frédéric</t>
  </si>
  <si>
    <t>DUSSENNE Brigitte</t>
  </si>
  <si>
    <t>DUSSENNE Bruno</t>
  </si>
  <si>
    <t>MICHELONI Carla</t>
  </si>
  <si>
    <t>MICHELONI Luc</t>
  </si>
  <si>
    <t>MICHELONI Célia</t>
  </si>
  <si>
    <t>LOMBARD Jean-Claude</t>
  </si>
  <si>
    <t>PARA Alain</t>
  </si>
  <si>
    <t>PARA Annie</t>
  </si>
  <si>
    <t>GAZELEC GAP</t>
  </si>
  <si>
    <t>CAISSE EPARGNE COTE D'AZUR</t>
  </si>
  <si>
    <t>AILES SPORTIVES AIRBUS HELICOPTERS</t>
  </si>
  <si>
    <t xml:space="preserve">AILES SPORTIVES AIRBUS HELICOPTERS </t>
  </si>
  <si>
    <t>CNIM</t>
  </si>
  <si>
    <t>POLICE NATIONALE</t>
  </si>
  <si>
    <t>DARRE Noëlle</t>
  </si>
  <si>
    <t>DARRE Jean-Paul</t>
  </si>
  <si>
    <t>CLUBS</t>
  </si>
  <si>
    <t>L 1</t>
  </si>
  <si>
    <t>L 2</t>
  </si>
  <si>
    <t>L 3</t>
  </si>
  <si>
    <t>L 4</t>
  </si>
  <si>
    <t>L 5</t>
  </si>
  <si>
    <t>L 6</t>
  </si>
  <si>
    <t>TOTAL</t>
  </si>
  <si>
    <t>Q</t>
  </si>
  <si>
    <t>AIRBUS 1</t>
  </si>
  <si>
    <t>CNIM 1</t>
  </si>
  <si>
    <t>CNIM 2</t>
  </si>
  <si>
    <t>AIRBUS 2</t>
  </si>
  <si>
    <t>CAISSE EP</t>
  </si>
  <si>
    <t>GAZE 1</t>
  </si>
  <si>
    <t>GAZE 2</t>
  </si>
  <si>
    <t>POLICE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</si>
</sst>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000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0.0"/>
  </numFmts>
  <fonts count="53">
    <font>
      <sz val="10"/>
      <name val="Arial"/>
      <family val="0"/>
    </font>
    <font>
      <sz val="24"/>
      <name val="Arial"/>
      <family val="2"/>
    </font>
    <font>
      <b/>
      <i/>
      <sz val="24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b/>
      <sz val="16"/>
      <color indexed="30"/>
      <name val="Arial"/>
      <family val="2"/>
    </font>
    <font>
      <sz val="16"/>
      <color indexed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double"/>
      <top>
        <color indexed="63"/>
      </top>
      <bottom style="double"/>
    </border>
    <border>
      <left style="medium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double"/>
      <top style="hair"/>
      <bottom style="hair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double"/>
      <top style="medium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thin"/>
      <bottom style="thin"/>
    </border>
    <border>
      <left style="double"/>
      <right style="medium"/>
      <top style="thin"/>
      <bottom style="hair"/>
    </border>
    <border>
      <left style="double"/>
      <right style="medium"/>
      <top style="hair"/>
      <bottom style="hair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hair"/>
    </border>
    <border>
      <left style="double"/>
      <right style="medium"/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hair"/>
    </border>
    <border>
      <left style="double"/>
      <right style="double"/>
      <top style="hair"/>
      <bottom style="hair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medium"/>
      <bottom style="hair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6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2" fontId="9" fillId="0" borderId="40" xfId="0" applyNumberFormat="1" applyFont="1" applyBorder="1" applyAlignment="1">
      <alignment horizontal="center" vertical="center"/>
    </xf>
    <xf numFmtId="2" fontId="9" fillId="0" borderId="41" xfId="0" applyNumberFormat="1" applyFont="1" applyBorder="1" applyAlignment="1">
      <alignment horizontal="center" vertical="center"/>
    </xf>
    <xf numFmtId="2" fontId="7" fillId="0" borderId="42" xfId="0" applyNumberFormat="1" applyFont="1" applyBorder="1" applyAlignment="1">
      <alignment horizontal="center" vertical="center"/>
    </xf>
    <xf numFmtId="2" fontId="7" fillId="0" borderId="43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2" fontId="6" fillId="0" borderId="45" xfId="0" applyNumberFormat="1" applyFont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 wrapText="1"/>
    </xf>
    <xf numFmtId="0" fontId="0" fillId="3" borderId="47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  <xf numFmtId="0" fontId="5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8" fillId="0" borderId="58" xfId="0" applyFont="1" applyBorder="1" applyAlignment="1">
      <alignment horizontal="left" vertical="center"/>
    </xf>
    <xf numFmtId="0" fontId="13" fillId="0" borderId="59" xfId="0" applyFont="1" applyBorder="1" applyAlignment="1">
      <alignment horizontal="left" vertical="center"/>
    </xf>
    <xf numFmtId="0" fontId="8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169" fontId="9" fillId="0" borderId="40" xfId="0" applyNumberFormat="1" applyFont="1" applyBorder="1" applyAlignment="1">
      <alignment horizontal="center" vertical="center"/>
    </xf>
    <xf numFmtId="169" fontId="9" fillId="0" borderId="41" xfId="0" applyNumberFormat="1" applyFont="1" applyBorder="1" applyAlignment="1">
      <alignment horizontal="center" vertical="center"/>
    </xf>
    <xf numFmtId="169" fontId="7" fillId="0" borderId="42" xfId="0" applyNumberFormat="1" applyFont="1" applyBorder="1" applyAlignment="1">
      <alignment horizontal="center" vertical="center"/>
    </xf>
    <xf numFmtId="169" fontId="7" fillId="0" borderId="43" xfId="0" applyNumberFormat="1" applyFont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2" fontId="32" fillId="0" borderId="41" xfId="0" applyNumberFormat="1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52" fillId="10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69" fontId="8" fillId="6" borderId="10" xfId="0" applyNumberFormat="1" applyFont="1" applyFill="1" applyBorder="1" applyAlignment="1">
      <alignment horizontal="center" vertical="center"/>
    </xf>
    <xf numFmtId="169" fontId="8" fillId="6" borderId="75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133350</xdr:rowOff>
    </xdr:from>
    <xdr:to>
      <xdr:col>0</xdr:col>
      <xdr:colOff>752475</xdr:colOff>
      <xdr:row>2</xdr:row>
      <xdr:rowOff>190500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33350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</xdr:colOff>
      <xdr:row>0</xdr:row>
      <xdr:rowOff>104775</xdr:rowOff>
    </xdr:from>
    <xdr:to>
      <xdr:col>11</xdr:col>
      <xdr:colOff>657225</xdr:colOff>
      <xdr:row>2</xdr:row>
      <xdr:rowOff>133350</xdr:rowOff>
    </xdr:to>
    <xdr:pic>
      <xdr:nvPicPr>
        <xdr:cNvPr id="2" name="Picture 1" descr="Logo CN Bowling 20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48650" y="104775"/>
          <a:ext cx="600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11</xdr:row>
      <xdr:rowOff>104775</xdr:rowOff>
    </xdr:from>
    <xdr:to>
      <xdr:col>0</xdr:col>
      <xdr:colOff>581025</xdr:colOff>
      <xdr:row>11</xdr:row>
      <xdr:rowOff>638175</xdr:rowOff>
    </xdr:to>
    <xdr:pic>
      <xdr:nvPicPr>
        <xdr:cNvPr id="3" name="Picture 3" descr="regi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4010025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11</xdr:row>
      <xdr:rowOff>104775</xdr:rowOff>
    </xdr:from>
    <xdr:to>
      <xdr:col>11</xdr:col>
      <xdr:colOff>647700</xdr:colOff>
      <xdr:row>11</xdr:row>
      <xdr:rowOff>638175</xdr:rowOff>
    </xdr:to>
    <xdr:pic>
      <xdr:nvPicPr>
        <xdr:cNvPr id="4" name="Picture 3" descr="regi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53425" y="4010025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114300</xdr:rowOff>
    </xdr:from>
    <xdr:to>
      <xdr:col>0</xdr:col>
      <xdr:colOff>771525</xdr:colOff>
      <xdr:row>2</xdr:row>
      <xdr:rowOff>171450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4300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0</xdr:row>
      <xdr:rowOff>114300</xdr:rowOff>
    </xdr:from>
    <xdr:to>
      <xdr:col>11</xdr:col>
      <xdr:colOff>685800</xdr:colOff>
      <xdr:row>2</xdr:row>
      <xdr:rowOff>142875</xdr:rowOff>
    </xdr:to>
    <xdr:pic>
      <xdr:nvPicPr>
        <xdr:cNvPr id="2" name="Picture 1" descr="Logo CN Bowling 20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114300"/>
          <a:ext cx="600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11</xdr:row>
      <xdr:rowOff>47625</xdr:rowOff>
    </xdr:from>
    <xdr:to>
      <xdr:col>0</xdr:col>
      <xdr:colOff>542925</xdr:colOff>
      <xdr:row>11</xdr:row>
      <xdr:rowOff>581025</xdr:rowOff>
    </xdr:to>
    <xdr:pic>
      <xdr:nvPicPr>
        <xdr:cNvPr id="3" name="Picture 3" descr="regi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3952875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209550</xdr:colOff>
      <xdr:row>11</xdr:row>
      <xdr:rowOff>57150</xdr:rowOff>
    </xdr:from>
    <xdr:to>
      <xdr:col>11</xdr:col>
      <xdr:colOff>695325</xdr:colOff>
      <xdr:row>11</xdr:row>
      <xdr:rowOff>590550</xdr:rowOff>
    </xdr:to>
    <xdr:pic>
      <xdr:nvPicPr>
        <xdr:cNvPr id="4" name="Picture 3" descr="regi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01050" y="3962400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0</xdr:col>
      <xdr:colOff>742950</xdr:colOff>
      <xdr:row>2</xdr:row>
      <xdr:rowOff>171450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4300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361950</xdr:colOff>
      <xdr:row>0</xdr:row>
      <xdr:rowOff>95250</xdr:rowOff>
    </xdr:from>
    <xdr:to>
      <xdr:col>11</xdr:col>
      <xdr:colOff>561975</xdr:colOff>
      <xdr:row>2</xdr:row>
      <xdr:rowOff>123825</xdr:rowOff>
    </xdr:to>
    <xdr:pic>
      <xdr:nvPicPr>
        <xdr:cNvPr id="2" name="Picture 1" descr="Logo CN Bowling 20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95250"/>
          <a:ext cx="600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11</xdr:row>
      <xdr:rowOff>66675</xdr:rowOff>
    </xdr:from>
    <xdr:to>
      <xdr:col>11</xdr:col>
      <xdr:colOff>647700</xdr:colOff>
      <xdr:row>11</xdr:row>
      <xdr:rowOff>600075</xdr:rowOff>
    </xdr:to>
    <xdr:pic>
      <xdr:nvPicPr>
        <xdr:cNvPr id="3" name="Picture 3" descr="regi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53425" y="3971925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11</xdr:row>
      <xdr:rowOff>57150</xdr:rowOff>
    </xdr:from>
    <xdr:to>
      <xdr:col>0</xdr:col>
      <xdr:colOff>552450</xdr:colOff>
      <xdr:row>11</xdr:row>
      <xdr:rowOff>590550</xdr:rowOff>
    </xdr:to>
    <xdr:pic>
      <xdr:nvPicPr>
        <xdr:cNvPr id="4" name="Picture 3" descr="regi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962400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76200</xdr:rowOff>
    </xdr:from>
    <xdr:to>
      <xdr:col>0</xdr:col>
      <xdr:colOff>552450</xdr:colOff>
      <xdr:row>11</xdr:row>
      <xdr:rowOff>609600</xdr:rowOff>
    </xdr:to>
    <xdr:pic>
      <xdr:nvPicPr>
        <xdr:cNvPr id="1" name="Picture 3" descr="regi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981450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11</xdr:row>
      <xdr:rowOff>76200</xdr:rowOff>
    </xdr:from>
    <xdr:to>
      <xdr:col>11</xdr:col>
      <xdr:colOff>685800</xdr:colOff>
      <xdr:row>11</xdr:row>
      <xdr:rowOff>609600</xdr:rowOff>
    </xdr:to>
    <xdr:pic>
      <xdr:nvPicPr>
        <xdr:cNvPr id="2" name="Picture 3" descr="regi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3981450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133350</xdr:rowOff>
    </xdr:from>
    <xdr:to>
      <xdr:col>0</xdr:col>
      <xdr:colOff>790575</xdr:colOff>
      <xdr:row>2</xdr:row>
      <xdr:rowOff>190500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</xdr:colOff>
      <xdr:row>0</xdr:row>
      <xdr:rowOff>104775</xdr:rowOff>
    </xdr:from>
    <xdr:to>
      <xdr:col>11</xdr:col>
      <xdr:colOff>657225</xdr:colOff>
      <xdr:row>2</xdr:row>
      <xdr:rowOff>133350</xdr:rowOff>
    </xdr:to>
    <xdr:pic>
      <xdr:nvPicPr>
        <xdr:cNvPr id="4" name="Picture 1" descr="Logo CN Bowling 20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48650" y="104775"/>
          <a:ext cx="600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76200</xdr:rowOff>
    </xdr:from>
    <xdr:to>
      <xdr:col>0</xdr:col>
      <xdr:colOff>552450</xdr:colOff>
      <xdr:row>11</xdr:row>
      <xdr:rowOff>609600</xdr:rowOff>
    </xdr:to>
    <xdr:pic>
      <xdr:nvPicPr>
        <xdr:cNvPr id="1" name="Picture 3" descr="regi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981450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200025</xdr:colOff>
      <xdr:row>11</xdr:row>
      <xdr:rowOff>76200</xdr:rowOff>
    </xdr:from>
    <xdr:to>
      <xdr:col>11</xdr:col>
      <xdr:colOff>685800</xdr:colOff>
      <xdr:row>11</xdr:row>
      <xdr:rowOff>609600</xdr:rowOff>
    </xdr:to>
    <xdr:pic>
      <xdr:nvPicPr>
        <xdr:cNvPr id="2" name="Picture 3" descr="regi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3981450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133350</xdr:rowOff>
    </xdr:from>
    <xdr:to>
      <xdr:col>0</xdr:col>
      <xdr:colOff>790575</xdr:colOff>
      <xdr:row>2</xdr:row>
      <xdr:rowOff>190500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</xdr:colOff>
      <xdr:row>0</xdr:row>
      <xdr:rowOff>104775</xdr:rowOff>
    </xdr:from>
    <xdr:to>
      <xdr:col>11</xdr:col>
      <xdr:colOff>657225</xdr:colOff>
      <xdr:row>2</xdr:row>
      <xdr:rowOff>133350</xdr:rowOff>
    </xdr:to>
    <xdr:pic>
      <xdr:nvPicPr>
        <xdr:cNvPr id="4" name="Picture 1" descr="Logo CN Bowling 20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48650" y="104775"/>
          <a:ext cx="600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11</xdr:row>
      <xdr:rowOff>66675</xdr:rowOff>
    </xdr:from>
    <xdr:to>
      <xdr:col>0</xdr:col>
      <xdr:colOff>561975</xdr:colOff>
      <xdr:row>11</xdr:row>
      <xdr:rowOff>600075</xdr:rowOff>
    </xdr:to>
    <xdr:pic>
      <xdr:nvPicPr>
        <xdr:cNvPr id="1" name="Picture 3" descr="regi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971925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11</xdr:row>
      <xdr:rowOff>57150</xdr:rowOff>
    </xdr:from>
    <xdr:to>
      <xdr:col>11</xdr:col>
      <xdr:colOff>647700</xdr:colOff>
      <xdr:row>11</xdr:row>
      <xdr:rowOff>590550</xdr:rowOff>
    </xdr:to>
    <xdr:pic>
      <xdr:nvPicPr>
        <xdr:cNvPr id="2" name="Picture 3" descr="regi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3962400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0</xdr:col>
      <xdr:colOff>733425</xdr:colOff>
      <xdr:row>2</xdr:row>
      <xdr:rowOff>161925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04775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47625</xdr:colOff>
      <xdr:row>0</xdr:row>
      <xdr:rowOff>133350</xdr:rowOff>
    </xdr:from>
    <xdr:to>
      <xdr:col>11</xdr:col>
      <xdr:colOff>647700</xdr:colOff>
      <xdr:row>2</xdr:row>
      <xdr:rowOff>161925</xdr:rowOff>
    </xdr:to>
    <xdr:pic>
      <xdr:nvPicPr>
        <xdr:cNvPr id="4" name="Picture 1" descr="Logo CN Bowling 20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39125" y="133350"/>
          <a:ext cx="600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11</xdr:row>
      <xdr:rowOff>57150</xdr:rowOff>
    </xdr:from>
    <xdr:to>
      <xdr:col>11</xdr:col>
      <xdr:colOff>695325</xdr:colOff>
      <xdr:row>11</xdr:row>
      <xdr:rowOff>590550</xdr:rowOff>
    </xdr:to>
    <xdr:pic>
      <xdr:nvPicPr>
        <xdr:cNvPr id="1" name="Picture 3" descr="regi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962400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11</xdr:row>
      <xdr:rowOff>57150</xdr:rowOff>
    </xdr:from>
    <xdr:to>
      <xdr:col>0</xdr:col>
      <xdr:colOff>542925</xdr:colOff>
      <xdr:row>11</xdr:row>
      <xdr:rowOff>590550</xdr:rowOff>
    </xdr:to>
    <xdr:pic>
      <xdr:nvPicPr>
        <xdr:cNvPr id="2" name="Picture 3" descr="regi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962400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114300</xdr:rowOff>
    </xdr:from>
    <xdr:to>
      <xdr:col>0</xdr:col>
      <xdr:colOff>733425</xdr:colOff>
      <xdr:row>2</xdr:row>
      <xdr:rowOff>171450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14300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</xdr:colOff>
      <xdr:row>0</xdr:row>
      <xdr:rowOff>123825</xdr:rowOff>
    </xdr:from>
    <xdr:to>
      <xdr:col>11</xdr:col>
      <xdr:colOff>657225</xdr:colOff>
      <xdr:row>2</xdr:row>
      <xdr:rowOff>152400</xdr:rowOff>
    </xdr:to>
    <xdr:pic>
      <xdr:nvPicPr>
        <xdr:cNvPr id="4" name="Picture 1" descr="Logo CN Bowling 20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48650" y="123825"/>
          <a:ext cx="600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11</xdr:row>
      <xdr:rowOff>57150</xdr:rowOff>
    </xdr:from>
    <xdr:to>
      <xdr:col>11</xdr:col>
      <xdr:colOff>685800</xdr:colOff>
      <xdr:row>11</xdr:row>
      <xdr:rowOff>590550</xdr:rowOff>
    </xdr:to>
    <xdr:pic>
      <xdr:nvPicPr>
        <xdr:cNvPr id="1" name="Picture 3" descr="regi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3962400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11</xdr:row>
      <xdr:rowOff>57150</xdr:rowOff>
    </xdr:from>
    <xdr:to>
      <xdr:col>0</xdr:col>
      <xdr:colOff>542925</xdr:colOff>
      <xdr:row>11</xdr:row>
      <xdr:rowOff>590550</xdr:rowOff>
    </xdr:to>
    <xdr:pic>
      <xdr:nvPicPr>
        <xdr:cNvPr id="2" name="Picture 3" descr="regi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962400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104775</xdr:rowOff>
    </xdr:from>
    <xdr:to>
      <xdr:col>0</xdr:col>
      <xdr:colOff>790575</xdr:colOff>
      <xdr:row>2</xdr:row>
      <xdr:rowOff>161925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04775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</xdr:colOff>
      <xdr:row>0</xdr:row>
      <xdr:rowOff>114300</xdr:rowOff>
    </xdr:from>
    <xdr:to>
      <xdr:col>11</xdr:col>
      <xdr:colOff>657225</xdr:colOff>
      <xdr:row>2</xdr:row>
      <xdr:rowOff>142875</xdr:rowOff>
    </xdr:to>
    <xdr:pic>
      <xdr:nvPicPr>
        <xdr:cNvPr id="4" name="Picture 1" descr="Logo CN Bowling 20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48650" y="114300"/>
          <a:ext cx="600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114300</xdr:rowOff>
    </xdr:from>
    <xdr:to>
      <xdr:col>0</xdr:col>
      <xdr:colOff>781050</xdr:colOff>
      <xdr:row>2</xdr:row>
      <xdr:rowOff>171450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0</xdr:row>
      <xdr:rowOff>114300</xdr:rowOff>
    </xdr:from>
    <xdr:to>
      <xdr:col>11</xdr:col>
      <xdr:colOff>685800</xdr:colOff>
      <xdr:row>2</xdr:row>
      <xdr:rowOff>142875</xdr:rowOff>
    </xdr:to>
    <xdr:pic>
      <xdr:nvPicPr>
        <xdr:cNvPr id="2" name="Picture 1" descr="Logo CN Bowling 20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114300"/>
          <a:ext cx="600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11</xdr:row>
      <xdr:rowOff>57150</xdr:rowOff>
    </xdr:from>
    <xdr:to>
      <xdr:col>0</xdr:col>
      <xdr:colOff>542925</xdr:colOff>
      <xdr:row>11</xdr:row>
      <xdr:rowOff>590550</xdr:rowOff>
    </xdr:to>
    <xdr:pic>
      <xdr:nvPicPr>
        <xdr:cNvPr id="3" name="Picture 3" descr="regi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3962400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190500</xdr:colOff>
      <xdr:row>11</xdr:row>
      <xdr:rowOff>47625</xdr:rowOff>
    </xdr:from>
    <xdr:to>
      <xdr:col>11</xdr:col>
      <xdr:colOff>676275</xdr:colOff>
      <xdr:row>11</xdr:row>
      <xdr:rowOff>581025</xdr:rowOff>
    </xdr:to>
    <xdr:pic>
      <xdr:nvPicPr>
        <xdr:cNvPr id="4" name="Picture 3" descr="regi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82000" y="3952875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ichardPC\Documents\BOWLING\2015\CORPO\QUADRETTE\Feuille%20score%206L%20Excellen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RB1"/>
      <sheetName val="AIRB2"/>
      <sheetName val="CNIM1"/>
      <sheetName val="CNIM2"/>
      <sheetName val="DEFENS"/>
      <sheetName val="OCCI"/>
      <sheetName val="Feuil7"/>
      <sheetName val="Feuil8"/>
      <sheetName val="CLASSEM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E7" sqref="E7"/>
    </sheetView>
  </sheetViews>
  <sheetFormatPr defaultColWidth="11.421875" defaultRowHeight="12.75"/>
  <cols>
    <col min="1" max="1" width="32.00390625" style="0" customWidth="1"/>
    <col min="2" max="10" width="9.421875" style="0" customWidth="1"/>
    <col min="11" max="11" width="6.00390625" style="0" customWidth="1"/>
    <col min="12" max="12" width="11.00390625" style="0" customWidth="1"/>
  </cols>
  <sheetData>
    <row r="1" spans="1:14" s="4" customFormat="1" ht="21.75" customHeight="1" thickTop="1">
      <c r="A1" s="59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  <c r="M1" s="1"/>
      <c r="N1" s="1"/>
    </row>
    <row r="2" spans="1:14" s="4" customFormat="1" ht="30" customHeigh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  <c r="M2" s="2"/>
      <c r="N2" s="2"/>
    </row>
    <row r="3" spans="1:14" s="4" customFormat="1" ht="21.75" customHeight="1" thickBot="1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7"/>
      <c r="M3" s="3"/>
      <c r="N3" s="3"/>
    </row>
    <row r="4" spans="1:12" s="5" customFormat="1" ht="30" customHeight="1" thickBot="1" thickTop="1">
      <c r="A4" s="57" t="s">
        <v>15</v>
      </c>
      <c r="B4" s="68" t="s">
        <v>38</v>
      </c>
      <c r="C4" s="69"/>
      <c r="D4" s="69"/>
      <c r="E4" s="69"/>
      <c r="F4" s="69"/>
      <c r="G4" s="69"/>
      <c r="H4" s="69"/>
      <c r="I4" s="69"/>
      <c r="J4" s="69"/>
      <c r="K4" s="69"/>
      <c r="L4" s="70"/>
    </row>
    <row r="5" spans="1:12" s="6" customFormat="1" ht="15" customHeight="1" thickTop="1">
      <c r="A5" s="56" t="s">
        <v>0</v>
      </c>
      <c r="B5" s="71"/>
      <c r="C5" s="72"/>
      <c r="D5" s="72"/>
      <c r="E5" s="73"/>
      <c r="F5" s="74"/>
      <c r="G5" s="72"/>
      <c r="H5" s="72"/>
      <c r="I5" s="73"/>
      <c r="J5" s="75" t="s">
        <v>16</v>
      </c>
      <c r="K5" s="76"/>
      <c r="L5" s="77"/>
    </row>
    <row r="6" spans="1:12" s="10" customFormat="1" ht="12.75">
      <c r="A6" s="50" t="s">
        <v>1</v>
      </c>
      <c r="B6" s="11" t="s">
        <v>2</v>
      </c>
      <c r="C6" s="7" t="s">
        <v>3</v>
      </c>
      <c r="D6" s="8" t="s">
        <v>4</v>
      </c>
      <c r="E6" s="13" t="s">
        <v>8</v>
      </c>
      <c r="F6" s="11" t="s">
        <v>5</v>
      </c>
      <c r="G6" s="7" t="s">
        <v>6</v>
      </c>
      <c r="H6" s="8" t="s">
        <v>7</v>
      </c>
      <c r="I6" s="13" t="s">
        <v>9</v>
      </c>
      <c r="J6" s="44" t="s">
        <v>10</v>
      </c>
      <c r="K6" s="9" t="s">
        <v>11</v>
      </c>
      <c r="L6" s="58" t="s">
        <v>14</v>
      </c>
    </row>
    <row r="7" spans="1:12" s="10" customFormat="1" ht="35.25" customHeight="1">
      <c r="A7" s="51" t="s">
        <v>26</v>
      </c>
      <c r="B7" s="19">
        <v>130</v>
      </c>
      <c r="C7" s="20">
        <v>162</v>
      </c>
      <c r="D7" s="21">
        <v>135</v>
      </c>
      <c r="E7" s="22">
        <f>SUM(B7:D7)</f>
        <v>427</v>
      </c>
      <c r="F7" s="19">
        <v>133</v>
      </c>
      <c r="G7" s="20">
        <v>160</v>
      </c>
      <c r="H7" s="21">
        <v>149</v>
      </c>
      <c r="I7" s="22">
        <f>SUM(F7:H7)</f>
        <v>442</v>
      </c>
      <c r="J7" s="45">
        <f>I7+E7</f>
        <v>869</v>
      </c>
      <c r="K7" s="34">
        <v>6</v>
      </c>
      <c r="L7" s="83">
        <f>J7/K7</f>
        <v>144.83333333333334</v>
      </c>
    </row>
    <row r="8" spans="1:12" s="10" customFormat="1" ht="35.25" customHeight="1">
      <c r="A8" s="52" t="s">
        <v>27</v>
      </c>
      <c r="B8" s="23">
        <v>179</v>
      </c>
      <c r="C8" s="24">
        <v>187</v>
      </c>
      <c r="D8" s="25">
        <v>188</v>
      </c>
      <c r="E8" s="26">
        <f>SUM(B8:D8)</f>
        <v>554</v>
      </c>
      <c r="F8" s="81">
        <v>215</v>
      </c>
      <c r="G8" s="24">
        <v>179</v>
      </c>
      <c r="H8" s="82">
        <v>223</v>
      </c>
      <c r="I8" s="87">
        <f>SUM(F8:H8)</f>
        <v>617</v>
      </c>
      <c r="J8" s="46">
        <f>I8+E8</f>
        <v>1171</v>
      </c>
      <c r="K8" s="35">
        <v>6</v>
      </c>
      <c r="L8" s="84">
        <f>J8/K8</f>
        <v>195.16666666666666</v>
      </c>
    </row>
    <row r="9" spans="1:12" s="6" customFormat="1" ht="35.25" customHeight="1" thickBot="1">
      <c r="A9" s="53"/>
      <c r="B9" s="15"/>
      <c r="C9" s="16"/>
      <c r="D9" s="14"/>
      <c r="E9" s="17"/>
      <c r="F9" s="15"/>
      <c r="G9" s="16"/>
      <c r="H9" s="14"/>
      <c r="I9" s="18"/>
      <c r="J9" s="47"/>
      <c r="K9" s="36"/>
      <c r="L9" s="85"/>
    </row>
    <row r="10" spans="1:12" s="6" customFormat="1" ht="35.25" customHeight="1">
      <c r="A10" s="54" t="s">
        <v>12</v>
      </c>
      <c r="B10" s="30">
        <f>SUM(B7:B9)</f>
        <v>309</v>
      </c>
      <c r="C10" s="31">
        <f aca="true" t="shared" si="0" ref="C10:K10">SUM(C7:C9)</f>
        <v>349</v>
      </c>
      <c r="D10" s="32">
        <f t="shared" si="0"/>
        <v>323</v>
      </c>
      <c r="E10" s="33">
        <f t="shared" si="0"/>
        <v>981</v>
      </c>
      <c r="F10" s="30">
        <f t="shared" si="0"/>
        <v>348</v>
      </c>
      <c r="G10" s="31">
        <f t="shared" si="0"/>
        <v>339</v>
      </c>
      <c r="H10" s="32">
        <f t="shared" si="0"/>
        <v>372</v>
      </c>
      <c r="I10" s="33">
        <f t="shared" si="0"/>
        <v>1059</v>
      </c>
      <c r="J10" s="48">
        <f t="shared" si="0"/>
        <v>2040</v>
      </c>
      <c r="K10" s="37">
        <f t="shared" si="0"/>
        <v>12</v>
      </c>
      <c r="L10" s="86">
        <f>J10/K10</f>
        <v>170</v>
      </c>
    </row>
    <row r="11" spans="1:12" s="6" customFormat="1" ht="35.25" customHeight="1" thickBot="1">
      <c r="A11" s="55" t="s">
        <v>13</v>
      </c>
      <c r="B11" s="27"/>
      <c r="C11" s="28"/>
      <c r="D11" s="29"/>
      <c r="E11" s="12"/>
      <c r="F11" s="27"/>
      <c r="G11" s="28"/>
      <c r="H11" s="29"/>
      <c r="I11" s="12"/>
      <c r="J11" s="49"/>
      <c r="K11" s="42"/>
      <c r="L11" s="43"/>
    </row>
    <row r="12" spans="1:12" s="6" customFormat="1" ht="57.75" customHeight="1" thickBot="1" thickTop="1">
      <c r="A12" s="78" t="s">
        <v>17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80"/>
    </row>
    <row r="13" ht="13.5" thickTop="1"/>
  </sheetData>
  <sheetProtection/>
  <mergeCells count="6">
    <mergeCell ref="A1:L3"/>
    <mergeCell ref="B4:L4"/>
    <mergeCell ref="B5:E5"/>
    <mergeCell ref="F5:I5"/>
    <mergeCell ref="J5:L5"/>
    <mergeCell ref="A12:L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L6" sqref="L6"/>
    </sheetView>
  </sheetViews>
  <sheetFormatPr defaultColWidth="11.421875" defaultRowHeight="12.75"/>
  <cols>
    <col min="1" max="1" width="32.00390625" style="0" customWidth="1"/>
    <col min="2" max="10" width="9.421875" style="0" customWidth="1"/>
    <col min="11" max="11" width="6.00390625" style="0" customWidth="1"/>
    <col min="12" max="12" width="11.00390625" style="0" customWidth="1"/>
  </cols>
  <sheetData>
    <row r="1" spans="1:14" s="4" customFormat="1" ht="21.75" customHeight="1" thickTop="1">
      <c r="A1" s="59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  <c r="M1" s="1"/>
      <c r="N1" s="1"/>
    </row>
    <row r="2" spans="1:14" s="4" customFormat="1" ht="30" customHeigh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  <c r="M2" s="2"/>
      <c r="N2" s="2"/>
    </row>
    <row r="3" spans="1:14" s="4" customFormat="1" ht="21.75" customHeight="1" thickBot="1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7"/>
      <c r="M3" s="3"/>
      <c r="N3" s="3"/>
    </row>
    <row r="4" spans="1:12" s="5" customFormat="1" ht="30" customHeight="1" thickBot="1" thickTop="1">
      <c r="A4" s="57" t="s">
        <v>15</v>
      </c>
      <c r="B4" s="68" t="s">
        <v>18</v>
      </c>
      <c r="C4" s="69"/>
      <c r="D4" s="69"/>
      <c r="E4" s="69"/>
      <c r="F4" s="69"/>
      <c r="G4" s="69"/>
      <c r="H4" s="69"/>
      <c r="I4" s="69"/>
      <c r="J4" s="69"/>
      <c r="K4" s="69"/>
      <c r="L4" s="70"/>
    </row>
    <row r="5" spans="1:12" s="6" customFormat="1" ht="15" customHeight="1" thickTop="1">
      <c r="A5" s="56" t="s">
        <v>0</v>
      </c>
      <c r="B5" s="71"/>
      <c r="C5" s="72"/>
      <c r="D5" s="72"/>
      <c r="E5" s="73"/>
      <c r="F5" s="74"/>
      <c r="G5" s="72"/>
      <c r="H5" s="72"/>
      <c r="I5" s="73"/>
      <c r="J5" s="75" t="s">
        <v>16</v>
      </c>
      <c r="K5" s="76"/>
      <c r="L5" s="77"/>
    </row>
    <row r="6" spans="1:12" s="10" customFormat="1" ht="12.75">
      <c r="A6" s="50" t="s">
        <v>1</v>
      </c>
      <c r="B6" s="11" t="s">
        <v>2</v>
      </c>
      <c r="C6" s="7" t="s">
        <v>3</v>
      </c>
      <c r="D6" s="8" t="s">
        <v>4</v>
      </c>
      <c r="E6" s="13" t="s">
        <v>8</v>
      </c>
      <c r="F6" s="11" t="s">
        <v>5</v>
      </c>
      <c r="G6" s="7" t="s">
        <v>6</v>
      </c>
      <c r="H6" s="8" t="s">
        <v>7</v>
      </c>
      <c r="I6" s="13" t="s">
        <v>9</v>
      </c>
      <c r="J6" s="44" t="s">
        <v>10</v>
      </c>
      <c r="K6" s="9" t="s">
        <v>11</v>
      </c>
      <c r="L6" s="58" t="s">
        <v>14</v>
      </c>
    </row>
    <row r="7" spans="1:12" s="10" customFormat="1" ht="35.25" customHeight="1">
      <c r="A7" s="51" t="s">
        <v>19</v>
      </c>
      <c r="B7" s="19"/>
      <c r="C7" s="20"/>
      <c r="D7" s="21"/>
      <c r="E7" s="22"/>
      <c r="F7" s="19"/>
      <c r="G7" s="20"/>
      <c r="H7" s="21"/>
      <c r="I7" s="22"/>
      <c r="J7" s="45"/>
      <c r="K7" s="34"/>
      <c r="L7" s="38"/>
    </row>
    <row r="8" spans="1:12" s="10" customFormat="1" ht="35.25" customHeight="1">
      <c r="A8" s="52" t="s">
        <v>20</v>
      </c>
      <c r="B8" s="23"/>
      <c r="C8" s="24"/>
      <c r="D8" s="25"/>
      <c r="E8" s="26"/>
      <c r="F8" s="23"/>
      <c r="G8" s="24"/>
      <c r="H8" s="25"/>
      <c r="I8" s="26"/>
      <c r="J8" s="46"/>
      <c r="K8" s="35"/>
      <c r="L8" s="39"/>
    </row>
    <row r="9" spans="1:12" s="6" customFormat="1" ht="35.25" customHeight="1" thickBot="1">
      <c r="A9" s="53"/>
      <c r="B9" s="15"/>
      <c r="C9" s="16"/>
      <c r="D9" s="14"/>
      <c r="E9" s="17"/>
      <c r="F9" s="15"/>
      <c r="G9" s="16"/>
      <c r="H9" s="14"/>
      <c r="I9" s="18"/>
      <c r="J9" s="47"/>
      <c r="K9" s="36"/>
      <c r="L9" s="40"/>
    </row>
    <row r="10" spans="1:12" s="6" customFormat="1" ht="35.25" customHeight="1">
      <c r="A10" s="54" t="s">
        <v>12</v>
      </c>
      <c r="B10" s="30"/>
      <c r="C10" s="31"/>
      <c r="D10" s="32"/>
      <c r="E10" s="33"/>
      <c r="F10" s="30"/>
      <c r="G10" s="31"/>
      <c r="H10" s="32"/>
      <c r="I10" s="33"/>
      <c r="J10" s="48"/>
      <c r="K10" s="37"/>
      <c r="L10" s="41"/>
    </row>
    <row r="11" spans="1:12" s="6" customFormat="1" ht="35.25" customHeight="1" thickBot="1">
      <c r="A11" s="55" t="s">
        <v>13</v>
      </c>
      <c r="B11" s="27"/>
      <c r="C11" s="28"/>
      <c r="D11" s="29"/>
      <c r="E11" s="12"/>
      <c r="F11" s="27"/>
      <c r="G11" s="28"/>
      <c r="H11" s="29"/>
      <c r="I11" s="12"/>
      <c r="J11" s="49"/>
      <c r="K11" s="42"/>
      <c r="L11" s="43"/>
    </row>
    <row r="12" spans="1:12" s="6" customFormat="1" ht="49.5" customHeight="1" thickBot="1" thickTop="1">
      <c r="A12" s="78" t="s">
        <v>17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80"/>
    </row>
    <row r="13" ht="13.5" thickTop="1"/>
  </sheetData>
  <sheetProtection/>
  <mergeCells count="6">
    <mergeCell ref="A1:L3"/>
    <mergeCell ref="B4:L4"/>
    <mergeCell ref="B5:E5"/>
    <mergeCell ref="F5:I5"/>
    <mergeCell ref="J5:L5"/>
    <mergeCell ref="A12:L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F11" sqref="F11"/>
    </sheetView>
  </sheetViews>
  <sheetFormatPr defaultColWidth="13.57421875" defaultRowHeight="31.5" customHeight="1"/>
  <cols>
    <col min="1" max="9" width="13.57421875" style="0" customWidth="1"/>
    <col min="10" max="10" width="13.57421875" style="100" customWidth="1"/>
  </cols>
  <sheetData>
    <row r="1" spans="1:10" ht="31.5" customHeight="1">
      <c r="A1" s="95" t="s">
        <v>44</v>
      </c>
      <c r="B1" s="95" t="s">
        <v>45</v>
      </c>
      <c r="C1" s="95" t="s">
        <v>46</v>
      </c>
      <c r="D1" s="95" t="s">
        <v>47</v>
      </c>
      <c r="E1" s="95" t="s">
        <v>48</v>
      </c>
      <c r="F1" s="95" t="s">
        <v>49</v>
      </c>
      <c r="G1" s="95" t="s">
        <v>50</v>
      </c>
      <c r="H1" s="95" t="s">
        <v>51</v>
      </c>
      <c r="I1" s="96" t="s">
        <v>52</v>
      </c>
      <c r="J1" s="96" t="s">
        <v>14</v>
      </c>
    </row>
    <row r="2" spans="1:10" ht="31.5" customHeight="1">
      <c r="A2" s="97" t="s">
        <v>56</v>
      </c>
      <c r="B2" s="97">
        <f>AIRB2!B10</f>
        <v>416</v>
      </c>
      <c r="C2" s="97">
        <f>AIRB2!C10</f>
        <v>388</v>
      </c>
      <c r="D2" s="97">
        <f>AIRB2!D10</f>
        <v>295</v>
      </c>
      <c r="E2" s="97">
        <f>AIRB2!F10</f>
        <v>355</v>
      </c>
      <c r="F2" s="97">
        <f>AIRB2!G10</f>
        <v>342</v>
      </c>
      <c r="G2" s="97">
        <f>AIRB2!H10</f>
        <v>404</v>
      </c>
      <c r="H2" s="98">
        <f>SUM(B2:G2)</f>
        <v>2200</v>
      </c>
      <c r="I2" s="99" t="s">
        <v>52</v>
      </c>
      <c r="J2" s="102">
        <f>AIRB2!L10</f>
        <v>183.33333333333334</v>
      </c>
    </row>
    <row r="3" spans="1:10" ht="31.5" customHeight="1">
      <c r="A3" s="97" t="s">
        <v>54</v>
      </c>
      <c r="B3" s="97">
        <f>CNIM1!B10</f>
        <v>308</v>
      </c>
      <c r="C3" s="97">
        <f>CNIM1!C10</f>
        <v>351</v>
      </c>
      <c r="D3" s="97">
        <f>CNIM1!D10</f>
        <v>280</v>
      </c>
      <c r="E3" s="97">
        <f>CNIM1!F10</f>
        <v>362</v>
      </c>
      <c r="F3" s="97">
        <f>CNIM1!G10</f>
        <v>362</v>
      </c>
      <c r="G3" s="97">
        <f>CNIM1!H10</f>
        <v>384</v>
      </c>
      <c r="H3" s="98">
        <f>SUM(B3:G3)</f>
        <v>2047</v>
      </c>
      <c r="I3" s="99" t="s">
        <v>52</v>
      </c>
      <c r="J3" s="102">
        <f>CNIM1!L10</f>
        <v>170.58333333333334</v>
      </c>
    </row>
    <row r="4" spans="1:10" ht="31.5" customHeight="1">
      <c r="A4" s="97" t="s">
        <v>53</v>
      </c>
      <c r="B4" s="97">
        <f>AIRB1!B10</f>
        <v>309</v>
      </c>
      <c r="C4" s="97">
        <f>AIRB1!C10</f>
        <v>349</v>
      </c>
      <c r="D4" s="97">
        <f>AIRB1!D10</f>
        <v>323</v>
      </c>
      <c r="E4" s="97">
        <f>AIRB1!F10</f>
        <v>348</v>
      </c>
      <c r="F4" s="97">
        <f>AIRB1!G10</f>
        <v>339</v>
      </c>
      <c r="G4" s="97">
        <f>AIRB1!H10</f>
        <v>372</v>
      </c>
      <c r="H4" s="98">
        <f>SUM(B4:G4)</f>
        <v>2040</v>
      </c>
      <c r="J4" s="102">
        <f>AIRB1!L10</f>
        <v>170</v>
      </c>
    </row>
    <row r="5" spans="1:10" ht="31.5" customHeight="1">
      <c r="A5" s="101" t="s">
        <v>60</v>
      </c>
      <c r="B5" s="97">
        <f>POLICE!B10</f>
        <v>273</v>
      </c>
      <c r="C5" s="97">
        <f>POLICE!C10</f>
        <v>341</v>
      </c>
      <c r="D5" s="97">
        <f>POLICE!D10</f>
        <v>326</v>
      </c>
      <c r="E5" s="97">
        <f>POLICE!F10</f>
        <v>364</v>
      </c>
      <c r="F5" s="97">
        <f>POLICE!G10</f>
        <v>331</v>
      </c>
      <c r="G5" s="97">
        <f>POLICE!H10</f>
        <v>356</v>
      </c>
      <c r="H5" s="98">
        <f>SUM(B5:G5)</f>
        <v>1991</v>
      </c>
      <c r="J5" s="102">
        <f>POLICE!L10</f>
        <v>165.91666666666666</v>
      </c>
    </row>
    <row r="6" spans="1:10" ht="31.5" customHeight="1">
      <c r="A6" s="97" t="s">
        <v>57</v>
      </c>
      <c r="B6" s="97">
        <f>CAISSEP!B10</f>
        <v>346</v>
      </c>
      <c r="C6" s="97">
        <f>CAISSEP!C10</f>
        <v>361</v>
      </c>
      <c r="D6" s="97">
        <f>CAISSEP!D10</f>
        <v>278</v>
      </c>
      <c r="E6" s="97">
        <f>CAISSEP!F10</f>
        <v>355</v>
      </c>
      <c r="F6" s="97">
        <f>CAISSEP!G10</f>
        <v>303</v>
      </c>
      <c r="G6" s="97">
        <f>CAISSEP!H10</f>
        <v>341</v>
      </c>
      <c r="H6" s="98">
        <f>SUM(B6:G6)</f>
        <v>1984</v>
      </c>
      <c r="J6" s="102">
        <f>CAISSEP!L10</f>
        <v>165.33333333333334</v>
      </c>
    </row>
    <row r="7" spans="1:10" ht="31.5" customHeight="1">
      <c r="A7" s="97" t="s">
        <v>55</v>
      </c>
      <c r="B7" s="97">
        <f>CNIM2!B10</f>
        <v>306</v>
      </c>
      <c r="C7" s="97">
        <f>CNIM2!C10</f>
        <v>325</v>
      </c>
      <c r="D7" s="97">
        <f>CNIM2!D10</f>
        <v>389</v>
      </c>
      <c r="E7" s="97">
        <f>CNIM2!F10</f>
        <v>343</v>
      </c>
      <c r="F7" s="97">
        <f>CNIM2!G10</f>
        <v>246</v>
      </c>
      <c r="G7" s="97">
        <f>CNIM2!H10</f>
        <v>353</v>
      </c>
      <c r="H7" s="98">
        <f>SUM(B7:G7)</f>
        <v>1962</v>
      </c>
      <c r="J7" s="103">
        <f>CNIM2!L10</f>
        <v>163.5</v>
      </c>
    </row>
    <row r="8" spans="1:10" ht="31.5" customHeight="1">
      <c r="A8" s="97" t="s">
        <v>58</v>
      </c>
      <c r="B8" s="97">
        <f>GAZ1!B10</f>
        <v>277</v>
      </c>
      <c r="C8" s="97">
        <f>GAZ1!C10</f>
        <v>313</v>
      </c>
      <c r="D8" s="97">
        <f>GAZ1!D10</f>
        <v>348</v>
      </c>
      <c r="E8" s="97">
        <f>GAZ1!F10</f>
        <v>288</v>
      </c>
      <c r="F8" s="97">
        <f>GAZ1!G10</f>
        <v>307</v>
      </c>
      <c r="G8" s="97">
        <f>GAZ1!H10</f>
        <v>323</v>
      </c>
      <c r="H8" s="98">
        <f>SUM(B8:G8)</f>
        <v>1856</v>
      </c>
      <c r="J8" s="102">
        <f>GAZ1!L10</f>
        <v>154.66666666666666</v>
      </c>
    </row>
    <row r="9" spans="1:10" ht="31.5" customHeight="1">
      <c r="A9" s="101" t="s">
        <v>59</v>
      </c>
      <c r="B9" s="97">
        <f>GAZ2!B10</f>
        <v>295</v>
      </c>
      <c r="C9" s="97">
        <f>GAZ2!C10</f>
        <v>280</v>
      </c>
      <c r="D9" s="97">
        <f>GAZ2!D10</f>
        <v>269</v>
      </c>
      <c r="E9" s="97">
        <f>GAZ2!F10</f>
        <v>291</v>
      </c>
      <c r="F9" s="97">
        <f>GAZ2!G10</f>
        <v>305</v>
      </c>
      <c r="G9" s="97">
        <f>GAZ2!H10</f>
        <v>266</v>
      </c>
      <c r="H9" s="98">
        <f>SUM(B9:G9)</f>
        <v>1706</v>
      </c>
      <c r="J9" s="102">
        <f>GAZ2!L10</f>
        <v>142.16666666666666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O7" sqref="O7"/>
    </sheetView>
  </sheetViews>
  <sheetFormatPr defaultColWidth="11.421875" defaultRowHeight="12.75"/>
  <cols>
    <col min="1" max="1" width="32.00390625" style="0" customWidth="1"/>
    <col min="2" max="10" width="9.421875" style="0" customWidth="1"/>
    <col min="11" max="11" width="6.00390625" style="0" customWidth="1"/>
    <col min="12" max="12" width="11.00390625" style="0" customWidth="1"/>
  </cols>
  <sheetData>
    <row r="1" spans="1:14" s="4" customFormat="1" ht="21.75" customHeight="1" thickTop="1">
      <c r="A1" s="59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  <c r="M1" s="1"/>
      <c r="N1" s="1"/>
    </row>
    <row r="2" spans="1:14" s="4" customFormat="1" ht="30" customHeigh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  <c r="M2" s="2"/>
      <c r="N2" s="2"/>
    </row>
    <row r="3" spans="1:14" s="4" customFormat="1" ht="21.75" customHeight="1" thickBot="1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7"/>
      <c r="M3" s="3"/>
      <c r="N3" s="3"/>
    </row>
    <row r="4" spans="1:12" s="5" customFormat="1" ht="30" customHeight="1" thickBot="1" thickTop="1">
      <c r="A4" s="57" t="s">
        <v>15</v>
      </c>
      <c r="B4" s="68" t="s">
        <v>39</v>
      </c>
      <c r="C4" s="69"/>
      <c r="D4" s="69"/>
      <c r="E4" s="69"/>
      <c r="F4" s="69"/>
      <c r="G4" s="69"/>
      <c r="H4" s="69"/>
      <c r="I4" s="69"/>
      <c r="J4" s="69"/>
      <c r="K4" s="69"/>
      <c r="L4" s="70"/>
    </row>
    <row r="5" spans="1:12" s="6" customFormat="1" ht="15" customHeight="1" thickTop="1">
      <c r="A5" s="56" t="s">
        <v>0</v>
      </c>
      <c r="B5" s="71"/>
      <c r="C5" s="72"/>
      <c r="D5" s="72"/>
      <c r="E5" s="73"/>
      <c r="F5" s="74"/>
      <c r="G5" s="72"/>
      <c r="H5" s="72"/>
      <c r="I5" s="73"/>
      <c r="J5" s="75" t="s">
        <v>16</v>
      </c>
      <c r="K5" s="76"/>
      <c r="L5" s="77"/>
    </row>
    <row r="6" spans="1:12" s="10" customFormat="1" ht="12.75">
      <c r="A6" s="50" t="s">
        <v>1</v>
      </c>
      <c r="B6" s="11" t="s">
        <v>2</v>
      </c>
      <c r="C6" s="7" t="s">
        <v>3</v>
      </c>
      <c r="D6" s="8" t="s">
        <v>4</v>
      </c>
      <c r="E6" s="13" t="s">
        <v>8</v>
      </c>
      <c r="F6" s="11" t="s">
        <v>5</v>
      </c>
      <c r="G6" s="7" t="s">
        <v>6</v>
      </c>
      <c r="H6" s="8" t="s">
        <v>7</v>
      </c>
      <c r="I6" s="13" t="s">
        <v>9</v>
      </c>
      <c r="J6" s="44" t="s">
        <v>10</v>
      </c>
      <c r="K6" s="9" t="s">
        <v>11</v>
      </c>
      <c r="L6" s="58" t="s">
        <v>14</v>
      </c>
    </row>
    <row r="7" spans="1:12" s="10" customFormat="1" ht="35.25" customHeight="1">
      <c r="A7" s="51" t="s">
        <v>23</v>
      </c>
      <c r="B7" s="19">
        <v>188</v>
      </c>
      <c r="C7" s="88">
        <v>228</v>
      </c>
      <c r="D7" s="21">
        <v>139</v>
      </c>
      <c r="E7" s="22">
        <f>SUM(B7:D7)</f>
        <v>555</v>
      </c>
      <c r="F7" s="19">
        <v>168</v>
      </c>
      <c r="G7" s="20">
        <v>128</v>
      </c>
      <c r="H7" s="21">
        <v>148</v>
      </c>
      <c r="I7" s="22">
        <f>SUM(F7:H7)</f>
        <v>444</v>
      </c>
      <c r="J7" s="45">
        <f>I7+E7</f>
        <v>999</v>
      </c>
      <c r="K7" s="34">
        <v>6</v>
      </c>
      <c r="L7" s="38">
        <f>J7/K7</f>
        <v>166.5</v>
      </c>
    </row>
    <row r="8" spans="1:12" s="10" customFormat="1" ht="35.25" customHeight="1">
      <c r="A8" s="52" t="s">
        <v>24</v>
      </c>
      <c r="B8" s="81">
        <v>228</v>
      </c>
      <c r="C8" s="24">
        <v>160</v>
      </c>
      <c r="D8" s="25">
        <v>156</v>
      </c>
      <c r="E8" s="26">
        <f>SUM(B8:D8)</f>
        <v>544</v>
      </c>
      <c r="F8" s="23">
        <v>187</v>
      </c>
      <c r="G8" s="89">
        <v>214</v>
      </c>
      <c r="H8" s="82">
        <v>256</v>
      </c>
      <c r="I8" s="87">
        <f>SUM(F8:H8)</f>
        <v>657</v>
      </c>
      <c r="J8" s="92">
        <f>I8+E8</f>
        <v>1201</v>
      </c>
      <c r="K8" s="35">
        <v>6</v>
      </c>
      <c r="L8" s="93">
        <f>J8/K8</f>
        <v>200.16666666666666</v>
      </c>
    </row>
    <row r="9" spans="1:12" s="6" customFormat="1" ht="35.25" customHeight="1" thickBot="1">
      <c r="A9" s="53"/>
      <c r="B9" s="15"/>
      <c r="C9" s="16"/>
      <c r="D9" s="14"/>
      <c r="E9" s="17"/>
      <c r="F9" s="15"/>
      <c r="G9" s="16"/>
      <c r="H9" s="14"/>
      <c r="I9" s="18"/>
      <c r="J9" s="47"/>
      <c r="K9" s="36"/>
      <c r="L9" s="40"/>
    </row>
    <row r="10" spans="1:12" s="6" customFormat="1" ht="35.25" customHeight="1">
      <c r="A10" s="54" t="s">
        <v>12</v>
      </c>
      <c r="B10" s="90">
        <f>SUM(B7:B9)</f>
        <v>416</v>
      </c>
      <c r="C10" s="31">
        <f aca="true" t="shared" si="0" ref="C10:K10">SUM(C7:C9)</f>
        <v>388</v>
      </c>
      <c r="D10" s="32">
        <f t="shared" si="0"/>
        <v>295</v>
      </c>
      <c r="E10" s="33">
        <f t="shared" si="0"/>
        <v>1099</v>
      </c>
      <c r="F10" s="30">
        <f t="shared" si="0"/>
        <v>355</v>
      </c>
      <c r="G10" s="31">
        <f t="shared" si="0"/>
        <v>342</v>
      </c>
      <c r="H10" s="91">
        <f t="shared" si="0"/>
        <v>404</v>
      </c>
      <c r="I10" s="33">
        <f t="shared" si="0"/>
        <v>1101</v>
      </c>
      <c r="J10" s="48">
        <f t="shared" si="0"/>
        <v>2200</v>
      </c>
      <c r="K10" s="37">
        <f t="shared" si="0"/>
        <v>12</v>
      </c>
      <c r="L10" s="41">
        <f>J10/K10</f>
        <v>183.33333333333334</v>
      </c>
    </row>
    <row r="11" spans="1:12" s="6" customFormat="1" ht="35.25" customHeight="1" thickBot="1">
      <c r="A11" s="55" t="s">
        <v>13</v>
      </c>
      <c r="B11" s="27"/>
      <c r="C11" s="28"/>
      <c r="D11" s="29"/>
      <c r="E11" s="12"/>
      <c r="F11" s="27"/>
      <c r="G11" s="28"/>
      <c r="H11" s="29"/>
      <c r="I11" s="12"/>
      <c r="J11" s="49"/>
      <c r="K11" s="42"/>
      <c r="L11" s="43"/>
    </row>
    <row r="12" spans="1:12" s="6" customFormat="1" ht="49.5" customHeight="1" thickBot="1" thickTop="1">
      <c r="A12" s="78" t="s">
        <v>17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80"/>
    </row>
    <row r="13" ht="13.5" thickTop="1"/>
  </sheetData>
  <sheetProtection/>
  <mergeCells count="6">
    <mergeCell ref="A1:L3"/>
    <mergeCell ref="B4:L4"/>
    <mergeCell ref="B5:E5"/>
    <mergeCell ref="F5:I5"/>
    <mergeCell ref="J5:L5"/>
    <mergeCell ref="A12:L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N10" sqref="N10"/>
    </sheetView>
  </sheetViews>
  <sheetFormatPr defaultColWidth="11.421875" defaultRowHeight="12.75"/>
  <cols>
    <col min="1" max="1" width="32.00390625" style="0" customWidth="1"/>
    <col min="2" max="10" width="9.421875" style="0" customWidth="1"/>
    <col min="11" max="11" width="6.00390625" style="0" customWidth="1"/>
    <col min="12" max="12" width="11.00390625" style="0" customWidth="1"/>
  </cols>
  <sheetData>
    <row r="1" spans="1:14" s="4" customFormat="1" ht="21.75" customHeight="1" thickTop="1">
      <c r="A1" s="59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  <c r="M1" s="1"/>
      <c r="N1" s="1"/>
    </row>
    <row r="2" spans="1:14" s="4" customFormat="1" ht="30" customHeigh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  <c r="M2" s="2"/>
      <c r="N2" s="2"/>
    </row>
    <row r="3" spans="1:14" s="4" customFormat="1" ht="21.75" customHeight="1" thickBot="1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7"/>
      <c r="M3" s="3"/>
      <c r="N3" s="3"/>
    </row>
    <row r="4" spans="1:12" s="5" customFormat="1" ht="30" customHeight="1" thickBot="1" thickTop="1">
      <c r="A4" s="57" t="s">
        <v>15</v>
      </c>
      <c r="B4" s="68" t="s">
        <v>37</v>
      </c>
      <c r="C4" s="69"/>
      <c r="D4" s="69"/>
      <c r="E4" s="69"/>
      <c r="F4" s="69"/>
      <c r="G4" s="69"/>
      <c r="H4" s="69"/>
      <c r="I4" s="69"/>
      <c r="J4" s="69"/>
      <c r="K4" s="69"/>
      <c r="L4" s="70"/>
    </row>
    <row r="5" spans="1:12" s="6" customFormat="1" ht="15" customHeight="1" thickTop="1">
      <c r="A5" s="56" t="s">
        <v>0</v>
      </c>
      <c r="B5" s="71"/>
      <c r="C5" s="72"/>
      <c r="D5" s="72"/>
      <c r="E5" s="73"/>
      <c r="F5" s="74"/>
      <c r="G5" s="72"/>
      <c r="H5" s="72"/>
      <c r="I5" s="73"/>
      <c r="J5" s="75" t="s">
        <v>16</v>
      </c>
      <c r="K5" s="76"/>
      <c r="L5" s="77"/>
    </row>
    <row r="6" spans="1:12" s="10" customFormat="1" ht="12.75">
      <c r="A6" s="50" t="s">
        <v>1</v>
      </c>
      <c r="B6" s="11" t="s">
        <v>2</v>
      </c>
      <c r="C6" s="7" t="s">
        <v>3</v>
      </c>
      <c r="D6" s="8" t="s">
        <v>4</v>
      </c>
      <c r="E6" s="13" t="s">
        <v>8</v>
      </c>
      <c r="F6" s="11" t="s">
        <v>5</v>
      </c>
      <c r="G6" s="7" t="s">
        <v>6</v>
      </c>
      <c r="H6" s="8" t="s">
        <v>7</v>
      </c>
      <c r="I6" s="13" t="s">
        <v>9</v>
      </c>
      <c r="J6" s="44" t="s">
        <v>10</v>
      </c>
      <c r="K6" s="9" t="s">
        <v>11</v>
      </c>
      <c r="L6" s="58" t="s">
        <v>14</v>
      </c>
    </row>
    <row r="7" spans="1:12" s="10" customFormat="1" ht="35.25" customHeight="1">
      <c r="A7" s="51" t="s">
        <v>22</v>
      </c>
      <c r="B7" s="19">
        <v>170</v>
      </c>
      <c r="C7" s="20">
        <v>168</v>
      </c>
      <c r="D7" s="21">
        <v>143</v>
      </c>
      <c r="E7" s="22">
        <f>SUM(B7:D7)</f>
        <v>481</v>
      </c>
      <c r="F7" s="19">
        <v>186</v>
      </c>
      <c r="G7" s="20">
        <v>172</v>
      </c>
      <c r="H7" s="21">
        <v>177</v>
      </c>
      <c r="I7" s="22">
        <f>SUM(F7:H7)</f>
        <v>535</v>
      </c>
      <c r="J7" s="45">
        <f>I7+E7</f>
        <v>1016</v>
      </c>
      <c r="K7" s="34">
        <v>6</v>
      </c>
      <c r="L7" s="38">
        <f>J7/K7</f>
        <v>169.33333333333334</v>
      </c>
    </row>
    <row r="8" spans="1:12" s="10" customFormat="1" ht="35.25" customHeight="1">
      <c r="A8" s="52" t="s">
        <v>21</v>
      </c>
      <c r="B8" s="23">
        <v>176</v>
      </c>
      <c r="C8" s="24">
        <v>193</v>
      </c>
      <c r="D8" s="25">
        <v>135</v>
      </c>
      <c r="E8" s="26">
        <f>SUM(B8:D8)</f>
        <v>504</v>
      </c>
      <c r="F8" s="23">
        <v>169</v>
      </c>
      <c r="G8" s="24">
        <v>131</v>
      </c>
      <c r="H8" s="25">
        <v>164</v>
      </c>
      <c r="I8" s="26">
        <f>SUM(F8:H8)</f>
        <v>464</v>
      </c>
      <c r="J8" s="46">
        <f>I8+E8</f>
        <v>968</v>
      </c>
      <c r="K8" s="35">
        <v>6</v>
      </c>
      <c r="L8" s="84">
        <f>J8/K8</f>
        <v>161.33333333333334</v>
      </c>
    </row>
    <row r="9" spans="1:12" s="6" customFormat="1" ht="35.25" customHeight="1" thickBot="1">
      <c r="A9" s="53"/>
      <c r="B9" s="15"/>
      <c r="C9" s="16"/>
      <c r="D9" s="14"/>
      <c r="E9" s="17"/>
      <c r="F9" s="15"/>
      <c r="G9" s="16"/>
      <c r="H9" s="14"/>
      <c r="I9" s="18"/>
      <c r="J9" s="47"/>
      <c r="K9" s="36"/>
      <c r="L9" s="85"/>
    </row>
    <row r="10" spans="1:12" s="6" customFormat="1" ht="35.25" customHeight="1">
      <c r="A10" s="54" t="s">
        <v>12</v>
      </c>
      <c r="B10" s="30">
        <f>SUM(B7:B9)</f>
        <v>346</v>
      </c>
      <c r="C10" s="31">
        <f aca="true" t="shared" si="0" ref="C10:K10">SUM(C7:C9)</f>
        <v>361</v>
      </c>
      <c r="D10" s="32">
        <f t="shared" si="0"/>
        <v>278</v>
      </c>
      <c r="E10" s="33">
        <f t="shared" si="0"/>
        <v>985</v>
      </c>
      <c r="F10" s="30">
        <f t="shared" si="0"/>
        <v>355</v>
      </c>
      <c r="G10" s="31">
        <f t="shared" si="0"/>
        <v>303</v>
      </c>
      <c r="H10" s="32">
        <f t="shared" si="0"/>
        <v>341</v>
      </c>
      <c r="I10" s="33">
        <f t="shared" si="0"/>
        <v>999</v>
      </c>
      <c r="J10" s="48">
        <f t="shared" si="0"/>
        <v>1984</v>
      </c>
      <c r="K10" s="37">
        <f t="shared" si="0"/>
        <v>12</v>
      </c>
      <c r="L10" s="86">
        <f>J10/K10</f>
        <v>165.33333333333334</v>
      </c>
    </row>
    <row r="11" spans="1:12" s="6" customFormat="1" ht="35.25" customHeight="1" thickBot="1">
      <c r="A11" s="55" t="s">
        <v>13</v>
      </c>
      <c r="B11" s="27"/>
      <c r="C11" s="28"/>
      <c r="D11" s="29"/>
      <c r="E11" s="12"/>
      <c r="F11" s="27"/>
      <c r="G11" s="28"/>
      <c r="H11" s="29"/>
      <c r="I11" s="12"/>
      <c r="J11" s="49"/>
      <c r="K11" s="42"/>
      <c r="L11" s="43"/>
    </row>
    <row r="12" spans="1:12" s="6" customFormat="1" ht="49.5" customHeight="1" thickBot="1" thickTop="1">
      <c r="A12" s="78" t="s">
        <v>17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80"/>
    </row>
    <row r="13" ht="13.5" thickTop="1"/>
  </sheetData>
  <sheetProtection/>
  <mergeCells count="6">
    <mergeCell ref="A12:L12"/>
    <mergeCell ref="A1:L3"/>
    <mergeCell ref="B4:L4"/>
    <mergeCell ref="B5:E5"/>
    <mergeCell ref="F5:I5"/>
    <mergeCell ref="J5:L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L7" sqref="L7"/>
    </sheetView>
  </sheetViews>
  <sheetFormatPr defaultColWidth="11.421875" defaultRowHeight="12.75"/>
  <cols>
    <col min="1" max="1" width="32.00390625" style="0" customWidth="1"/>
    <col min="2" max="10" width="9.421875" style="0" customWidth="1"/>
    <col min="11" max="11" width="6.00390625" style="0" customWidth="1"/>
    <col min="12" max="12" width="11.00390625" style="0" customWidth="1"/>
  </cols>
  <sheetData>
    <row r="1" spans="1:14" s="4" customFormat="1" ht="21.75" customHeight="1" thickTop="1">
      <c r="A1" s="59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  <c r="M1" s="1"/>
      <c r="N1" s="1"/>
    </row>
    <row r="2" spans="1:14" s="4" customFormat="1" ht="30" customHeigh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  <c r="M2" s="2"/>
      <c r="N2" s="2"/>
    </row>
    <row r="3" spans="1:14" s="4" customFormat="1" ht="21.75" customHeight="1" thickBot="1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7"/>
      <c r="M3" s="3"/>
      <c r="N3" s="3"/>
    </row>
    <row r="4" spans="1:12" s="5" customFormat="1" ht="30" customHeight="1" thickBot="1" thickTop="1">
      <c r="A4" s="57" t="s">
        <v>15</v>
      </c>
      <c r="B4" s="68" t="s">
        <v>40</v>
      </c>
      <c r="C4" s="69"/>
      <c r="D4" s="69"/>
      <c r="E4" s="69"/>
      <c r="F4" s="69"/>
      <c r="G4" s="69"/>
      <c r="H4" s="69"/>
      <c r="I4" s="69"/>
      <c r="J4" s="69"/>
      <c r="K4" s="69"/>
      <c r="L4" s="70"/>
    </row>
    <row r="5" spans="1:12" s="6" customFormat="1" ht="15" customHeight="1" thickTop="1">
      <c r="A5" s="56" t="s">
        <v>0</v>
      </c>
      <c r="B5" s="71"/>
      <c r="C5" s="72"/>
      <c r="D5" s="72"/>
      <c r="E5" s="73"/>
      <c r="F5" s="74"/>
      <c r="G5" s="72"/>
      <c r="H5" s="72"/>
      <c r="I5" s="73"/>
      <c r="J5" s="75" t="s">
        <v>16</v>
      </c>
      <c r="K5" s="76"/>
      <c r="L5" s="77"/>
    </row>
    <row r="6" spans="1:12" s="10" customFormat="1" ht="12.75">
      <c r="A6" s="50" t="s">
        <v>1</v>
      </c>
      <c r="B6" s="11" t="s">
        <v>2</v>
      </c>
      <c r="C6" s="7" t="s">
        <v>3</v>
      </c>
      <c r="D6" s="8" t="s">
        <v>4</v>
      </c>
      <c r="E6" s="13" t="s">
        <v>8</v>
      </c>
      <c r="F6" s="11" t="s">
        <v>5</v>
      </c>
      <c r="G6" s="7" t="s">
        <v>6</v>
      </c>
      <c r="H6" s="8" t="s">
        <v>7</v>
      </c>
      <c r="I6" s="13" t="s">
        <v>9</v>
      </c>
      <c r="J6" s="44" t="s">
        <v>10</v>
      </c>
      <c r="K6" s="9" t="s">
        <v>11</v>
      </c>
      <c r="L6" s="58" t="s">
        <v>14</v>
      </c>
    </row>
    <row r="7" spans="1:12" s="10" customFormat="1" ht="35.25" customHeight="1">
      <c r="A7" s="51" t="s">
        <v>32</v>
      </c>
      <c r="B7" s="19">
        <v>149</v>
      </c>
      <c r="C7" s="20">
        <v>172</v>
      </c>
      <c r="D7" s="21">
        <v>119</v>
      </c>
      <c r="E7" s="22">
        <f>SUM(B7:D7)</f>
        <v>440</v>
      </c>
      <c r="F7" s="19">
        <v>169</v>
      </c>
      <c r="G7" s="20">
        <v>181</v>
      </c>
      <c r="H7" s="94">
        <v>208</v>
      </c>
      <c r="I7" s="22">
        <f>SUM(F7:H7)</f>
        <v>558</v>
      </c>
      <c r="J7" s="45">
        <f>I7+E7</f>
        <v>998</v>
      </c>
      <c r="K7" s="34">
        <v>6</v>
      </c>
      <c r="L7" s="83">
        <f>J7/K7</f>
        <v>166.33333333333334</v>
      </c>
    </row>
    <row r="8" spans="1:12" s="10" customFormat="1" ht="35.25" customHeight="1">
      <c r="A8" s="52" t="s">
        <v>33</v>
      </c>
      <c r="B8" s="23">
        <v>159</v>
      </c>
      <c r="C8" s="24">
        <v>179</v>
      </c>
      <c r="D8" s="25">
        <v>161</v>
      </c>
      <c r="E8" s="26">
        <f>SUM(B8:D8)</f>
        <v>499</v>
      </c>
      <c r="F8" s="23">
        <v>193</v>
      </c>
      <c r="G8" s="24">
        <v>181</v>
      </c>
      <c r="H8" s="25">
        <v>176</v>
      </c>
      <c r="I8" s="26">
        <f>SUM(F8:H8)</f>
        <v>550</v>
      </c>
      <c r="J8" s="46">
        <f>I8+E8</f>
        <v>1049</v>
      </c>
      <c r="K8" s="35">
        <v>6</v>
      </c>
      <c r="L8" s="84">
        <f>J8/K8</f>
        <v>174.83333333333334</v>
      </c>
    </row>
    <row r="9" spans="1:12" s="6" customFormat="1" ht="35.25" customHeight="1" thickBot="1">
      <c r="A9" s="53"/>
      <c r="B9" s="15"/>
      <c r="C9" s="16"/>
      <c r="D9" s="14"/>
      <c r="E9" s="17"/>
      <c r="F9" s="15"/>
      <c r="G9" s="16"/>
      <c r="H9" s="14"/>
      <c r="I9" s="18"/>
      <c r="J9" s="47"/>
      <c r="K9" s="36"/>
      <c r="L9" s="85"/>
    </row>
    <row r="10" spans="1:12" s="6" customFormat="1" ht="35.25" customHeight="1">
      <c r="A10" s="54" t="s">
        <v>12</v>
      </c>
      <c r="B10" s="30">
        <f>SUM(B7:B9)</f>
        <v>308</v>
      </c>
      <c r="C10" s="31">
        <f aca="true" t="shared" si="0" ref="C10:K10">SUM(C7:C9)</f>
        <v>351</v>
      </c>
      <c r="D10" s="32">
        <f t="shared" si="0"/>
        <v>280</v>
      </c>
      <c r="E10" s="33">
        <f t="shared" si="0"/>
        <v>939</v>
      </c>
      <c r="F10" s="30">
        <f t="shared" si="0"/>
        <v>362</v>
      </c>
      <c r="G10" s="31">
        <f t="shared" si="0"/>
        <v>362</v>
      </c>
      <c r="H10" s="32">
        <f t="shared" si="0"/>
        <v>384</v>
      </c>
      <c r="I10" s="33">
        <f t="shared" si="0"/>
        <v>1108</v>
      </c>
      <c r="J10" s="48">
        <f t="shared" si="0"/>
        <v>2047</v>
      </c>
      <c r="K10" s="37">
        <f t="shared" si="0"/>
        <v>12</v>
      </c>
      <c r="L10" s="86">
        <f>J10/K10</f>
        <v>170.58333333333334</v>
      </c>
    </row>
    <row r="11" spans="1:12" s="6" customFormat="1" ht="35.25" customHeight="1" thickBot="1">
      <c r="A11" s="55" t="s">
        <v>13</v>
      </c>
      <c r="B11" s="27"/>
      <c r="C11" s="28"/>
      <c r="D11" s="29"/>
      <c r="E11" s="12"/>
      <c r="F11" s="27"/>
      <c r="G11" s="28"/>
      <c r="H11" s="29"/>
      <c r="I11" s="12"/>
      <c r="J11" s="49"/>
      <c r="K11" s="42"/>
      <c r="L11" s="43"/>
    </row>
    <row r="12" spans="1:12" s="6" customFormat="1" ht="49.5" customHeight="1" thickBot="1" thickTop="1">
      <c r="A12" s="78" t="s">
        <v>17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80"/>
    </row>
    <row r="13" ht="13.5" thickTop="1"/>
  </sheetData>
  <sheetProtection/>
  <mergeCells count="6">
    <mergeCell ref="A1:L3"/>
    <mergeCell ref="B4:L4"/>
    <mergeCell ref="B5:E5"/>
    <mergeCell ref="F5:I5"/>
    <mergeCell ref="J5:L5"/>
    <mergeCell ref="A12:L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J7" sqref="J7"/>
    </sheetView>
  </sheetViews>
  <sheetFormatPr defaultColWidth="11.421875" defaultRowHeight="12.75"/>
  <cols>
    <col min="1" max="1" width="32.00390625" style="0" customWidth="1"/>
    <col min="2" max="10" width="9.421875" style="0" customWidth="1"/>
    <col min="11" max="11" width="6.00390625" style="0" customWidth="1"/>
    <col min="12" max="12" width="11.00390625" style="0" customWidth="1"/>
  </cols>
  <sheetData>
    <row r="1" spans="1:14" s="4" customFormat="1" ht="21.75" customHeight="1" thickTop="1">
      <c r="A1" s="59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  <c r="M1" s="1"/>
      <c r="N1" s="1"/>
    </row>
    <row r="2" spans="1:14" s="4" customFormat="1" ht="30" customHeigh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  <c r="M2" s="2"/>
      <c r="N2" s="2"/>
    </row>
    <row r="3" spans="1:14" s="4" customFormat="1" ht="21.75" customHeight="1" thickBot="1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7"/>
      <c r="M3" s="3"/>
      <c r="N3" s="3"/>
    </row>
    <row r="4" spans="1:12" s="5" customFormat="1" ht="30" customHeight="1" thickBot="1" thickTop="1">
      <c r="A4" s="57" t="s">
        <v>15</v>
      </c>
      <c r="B4" s="68" t="s">
        <v>40</v>
      </c>
      <c r="C4" s="69"/>
      <c r="D4" s="69"/>
      <c r="E4" s="69"/>
      <c r="F4" s="69"/>
      <c r="G4" s="69"/>
      <c r="H4" s="69"/>
      <c r="I4" s="69"/>
      <c r="J4" s="69"/>
      <c r="K4" s="69"/>
      <c r="L4" s="70"/>
    </row>
    <row r="5" spans="1:12" s="6" customFormat="1" ht="15" customHeight="1" thickTop="1">
      <c r="A5" s="56" t="s">
        <v>0</v>
      </c>
      <c r="B5" s="71"/>
      <c r="C5" s="72"/>
      <c r="D5" s="72"/>
      <c r="E5" s="73"/>
      <c r="F5" s="74"/>
      <c r="G5" s="72"/>
      <c r="H5" s="72"/>
      <c r="I5" s="73"/>
      <c r="J5" s="75" t="s">
        <v>16</v>
      </c>
      <c r="K5" s="76"/>
      <c r="L5" s="77"/>
    </row>
    <row r="6" spans="1:12" s="10" customFormat="1" ht="12.75">
      <c r="A6" s="50" t="s">
        <v>1</v>
      </c>
      <c r="B6" s="11" t="s">
        <v>2</v>
      </c>
      <c r="C6" s="7" t="s">
        <v>3</v>
      </c>
      <c r="D6" s="8" t="s">
        <v>4</v>
      </c>
      <c r="E6" s="13" t="s">
        <v>8</v>
      </c>
      <c r="F6" s="11" t="s">
        <v>5</v>
      </c>
      <c r="G6" s="7" t="s">
        <v>6</v>
      </c>
      <c r="H6" s="8" t="s">
        <v>7</v>
      </c>
      <c r="I6" s="13" t="s">
        <v>9</v>
      </c>
      <c r="J6" s="44" t="s">
        <v>10</v>
      </c>
      <c r="K6" s="9" t="s">
        <v>11</v>
      </c>
      <c r="L6" s="58" t="s">
        <v>14</v>
      </c>
    </row>
    <row r="7" spans="1:12" s="10" customFormat="1" ht="35.25" customHeight="1">
      <c r="A7" s="51" t="s">
        <v>30</v>
      </c>
      <c r="B7" s="19">
        <v>150</v>
      </c>
      <c r="C7" s="20">
        <v>154</v>
      </c>
      <c r="D7" s="94">
        <v>200</v>
      </c>
      <c r="E7" s="22">
        <f>SUM(B7:D7)</f>
        <v>504</v>
      </c>
      <c r="F7" s="19">
        <v>155</v>
      </c>
      <c r="G7" s="20">
        <v>119</v>
      </c>
      <c r="H7" s="21">
        <v>152</v>
      </c>
      <c r="I7" s="22">
        <f>SUM(F7:H7)</f>
        <v>426</v>
      </c>
      <c r="J7" s="45">
        <f>I7+E7</f>
        <v>930</v>
      </c>
      <c r="K7" s="34">
        <v>6</v>
      </c>
      <c r="L7" s="83">
        <f>J7/K7</f>
        <v>155</v>
      </c>
    </row>
    <row r="8" spans="1:12" s="10" customFormat="1" ht="35.25" customHeight="1">
      <c r="A8" s="52" t="s">
        <v>31</v>
      </c>
      <c r="B8" s="23">
        <v>156</v>
      </c>
      <c r="C8" s="24">
        <v>171</v>
      </c>
      <c r="D8" s="25">
        <v>189</v>
      </c>
      <c r="E8" s="26">
        <f>SUM(B8:D8)</f>
        <v>516</v>
      </c>
      <c r="F8" s="23">
        <v>188</v>
      </c>
      <c r="G8" s="24">
        <v>127</v>
      </c>
      <c r="H8" s="82">
        <v>201</v>
      </c>
      <c r="I8" s="26">
        <f>SUM(F8:H8)</f>
        <v>516</v>
      </c>
      <c r="J8" s="46">
        <f>I8+E8</f>
        <v>1032</v>
      </c>
      <c r="K8" s="35">
        <v>6</v>
      </c>
      <c r="L8" s="84">
        <f>J8/K8</f>
        <v>172</v>
      </c>
    </row>
    <row r="9" spans="1:12" s="6" customFormat="1" ht="35.25" customHeight="1" thickBot="1">
      <c r="A9" s="53"/>
      <c r="B9" s="15"/>
      <c r="C9" s="16"/>
      <c r="D9" s="14"/>
      <c r="E9" s="17"/>
      <c r="F9" s="15"/>
      <c r="G9" s="16"/>
      <c r="H9" s="14"/>
      <c r="I9" s="18"/>
      <c r="J9" s="47"/>
      <c r="K9" s="36"/>
      <c r="L9" s="85"/>
    </row>
    <row r="10" spans="1:12" s="6" customFormat="1" ht="35.25" customHeight="1">
      <c r="A10" s="54" t="s">
        <v>12</v>
      </c>
      <c r="B10" s="30">
        <f>SUM(B7:B9)</f>
        <v>306</v>
      </c>
      <c r="C10" s="31">
        <f>SUM(C7:C9)</f>
        <v>325</v>
      </c>
      <c r="D10" s="32">
        <f>SUM(D7:D9)</f>
        <v>389</v>
      </c>
      <c r="E10" s="33">
        <f>SUM(E7:E9)</f>
        <v>1020</v>
      </c>
      <c r="F10" s="30">
        <f>SUM(F7:F9)</f>
        <v>343</v>
      </c>
      <c r="G10" s="31">
        <f>SUM(G7:G9)</f>
        <v>246</v>
      </c>
      <c r="H10" s="32">
        <f>SUM(H7:H9)</f>
        <v>353</v>
      </c>
      <c r="I10" s="33">
        <f>SUM(I7:I9)</f>
        <v>942</v>
      </c>
      <c r="J10" s="48">
        <f>SUM(J7:J9)</f>
        <v>1962</v>
      </c>
      <c r="K10" s="37">
        <f>SUM(K7:K9)</f>
        <v>12</v>
      </c>
      <c r="L10" s="86">
        <f>J10/K10</f>
        <v>163.5</v>
      </c>
    </row>
    <row r="11" spans="1:12" s="6" customFormat="1" ht="35.25" customHeight="1" thickBot="1">
      <c r="A11" s="55" t="s">
        <v>13</v>
      </c>
      <c r="B11" s="27"/>
      <c r="C11" s="28"/>
      <c r="D11" s="29"/>
      <c r="E11" s="12"/>
      <c r="F11" s="27"/>
      <c r="G11" s="28"/>
      <c r="H11" s="29"/>
      <c r="I11" s="12"/>
      <c r="J11" s="49"/>
      <c r="K11" s="42"/>
      <c r="L11" s="43"/>
    </row>
    <row r="12" spans="1:12" s="6" customFormat="1" ht="49.5" customHeight="1" thickBot="1" thickTop="1">
      <c r="A12" s="78" t="s">
        <v>17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80"/>
    </row>
    <row r="13" ht="13.5" thickTop="1"/>
  </sheetData>
  <sheetProtection/>
  <mergeCells count="6">
    <mergeCell ref="A1:L3"/>
    <mergeCell ref="B4:L4"/>
    <mergeCell ref="B5:E5"/>
    <mergeCell ref="F5:I5"/>
    <mergeCell ref="J5:L5"/>
    <mergeCell ref="A12:L12"/>
  </mergeCells>
  <printOptions horizontalCentered="1" verticalCentered="1"/>
  <pageMargins left="0.11811023622047245" right="0.11811023622047245" top="0.7480314960629921" bottom="0.7480314960629921" header="0.31496062992125984" footer="0.31496062992125984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L7" sqref="L7"/>
    </sheetView>
  </sheetViews>
  <sheetFormatPr defaultColWidth="11.421875" defaultRowHeight="12.75"/>
  <cols>
    <col min="1" max="1" width="32.00390625" style="0" customWidth="1"/>
    <col min="2" max="10" width="9.421875" style="0" customWidth="1"/>
    <col min="11" max="11" width="6.00390625" style="0" customWidth="1"/>
    <col min="12" max="12" width="11.00390625" style="0" customWidth="1"/>
  </cols>
  <sheetData>
    <row r="1" spans="1:14" s="4" customFormat="1" ht="21.75" customHeight="1" thickTop="1">
      <c r="A1" s="59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  <c r="M1" s="1"/>
      <c r="N1" s="1"/>
    </row>
    <row r="2" spans="1:14" s="4" customFormat="1" ht="30" customHeigh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  <c r="M2" s="2"/>
      <c r="N2" s="2"/>
    </row>
    <row r="3" spans="1:14" s="4" customFormat="1" ht="21.75" customHeight="1" thickBot="1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7"/>
      <c r="M3" s="3"/>
      <c r="N3" s="3"/>
    </row>
    <row r="4" spans="1:12" s="5" customFormat="1" ht="30" customHeight="1" thickBot="1" thickTop="1">
      <c r="A4" s="57" t="s">
        <v>15</v>
      </c>
      <c r="B4" s="68" t="s">
        <v>36</v>
      </c>
      <c r="C4" s="69"/>
      <c r="D4" s="69"/>
      <c r="E4" s="69"/>
      <c r="F4" s="69"/>
      <c r="G4" s="69"/>
      <c r="H4" s="69"/>
      <c r="I4" s="69"/>
      <c r="J4" s="69"/>
      <c r="K4" s="69"/>
      <c r="L4" s="70"/>
    </row>
    <row r="5" spans="1:12" s="6" customFormat="1" ht="15" customHeight="1" thickTop="1">
      <c r="A5" s="56" t="s">
        <v>0</v>
      </c>
      <c r="B5" s="71"/>
      <c r="C5" s="72"/>
      <c r="D5" s="72"/>
      <c r="E5" s="73"/>
      <c r="F5" s="74"/>
      <c r="G5" s="72"/>
      <c r="H5" s="72"/>
      <c r="I5" s="73"/>
      <c r="J5" s="75" t="s">
        <v>16</v>
      </c>
      <c r="K5" s="76"/>
      <c r="L5" s="77"/>
    </row>
    <row r="6" spans="1:12" s="10" customFormat="1" ht="12.75">
      <c r="A6" s="50" t="s">
        <v>1</v>
      </c>
      <c r="B6" s="11" t="s">
        <v>2</v>
      </c>
      <c r="C6" s="7" t="s">
        <v>3</v>
      </c>
      <c r="D6" s="8" t="s">
        <v>4</v>
      </c>
      <c r="E6" s="13" t="s">
        <v>8</v>
      </c>
      <c r="F6" s="11" t="s">
        <v>5</v>
      </c>
      <c r="G6" s="7" t="s">
        <v>6</v>
      </c>
      <c r="H6" s="8" t="s">
        <v>7</v>
      </c>
      <c r="I6" s="13" t="s">
        <v>9</v>
      </c>
      <c r="J6" s="44" t="s">
        <v>10</v>
      </c>
      <c r="K6" s="9" t="s">
        <v>11</v>
      </c>
      <c r="L6" s="58" t="s">
        <v>14</v>
      </c>
    </row>
    <row r="7" spans="1:12" s="10" customFormat="1" ht="35.25" customHeight="1">
      <c r="A7" s="51" t="s">
        <v>28</v>
      </c>
      <c r="B7" s="19">
        <v>146</v>
      </c>
      <c r="C7" s="20">
        <v>160</v>
      </c>
      <c r="D7" s="21">
        <v>156</v>
      </c>
      <c r="E7" s="22">
        <f>SUM(B7:D7)</f>
        <v>462</v>
      </c>
      <c r="F7" s="19">
        <v>98</v>
      </c>
      <c r="G7" s="20">
        <v>129</v>
      </c>
      <c r="H7" s="21">
        <v>147</v>
      </c>
      <c r="I7" s="22">
        <f>SUM(F7:H7)</f>
        <v>374</v>
      </c>
      <c r="J7" s="45">
        <f>I7+E7</f>
        <v>836</v>
      </c>
      <c r="K7" s="34">
        <v>6</v>
      </c>
      <c r="L7" s="83">
        <f>J7/K7</f>
        <v>139.33333333333334</v>
      </c>
    </row>
    <row r="8" spans="1:12" s="10" customFormat="1" ht="35.25" customHeight="1">
      <c r="A8" s="52" t="s">
        <v>29</v>
      </c>
      <c r="B8" s="23">
        <v>131</v>
      </c>
      <c r="C8" s="24">
        <v>153</v>
      </c>
      <c r="D8" s="25">
        <v>192</v>
      </c>
      <c r="E8" s="26">
        <f>SUM(B8:D8)</f>
        <v>476</v>
      </c>
      <c r="F8" s="23">
        <v>190</v>
      </c>
      <c r="G8" s="24">
        <v>178</v>
      </c>
      <c r="H8" s="25">
        <v>176</v>
      </c>
      <c r="I8" s="26">
        <f>SUM(F8:H8)</f>
        <v>544</v>
      </c>
      <c r="J8" s="46">
        <f>I8+E8</f>
        <v>1020</v>
      </c>
      <c r="K8" s="35">
        <v>6</v>
      </c>
      <c r="L8" s="84">
        <f>J8/K8</f>
        <v>170</v>
      </c>
    </row>
    <row r="9" spans="1:12" s="6" customFormat="1" ht="35.25" customHeight="1" thickBot="1">
      <c r="A9" s="53"/>
      <c r="B9" s="15"/>
      <c r="C9" s="16"/>
      <c r="D9" s="14"/>
      <c r="E9" s="17"/>
      <c r="F9" s="15"/>
      <c r="G9" s="16"/>
      <c r="H9" s="14"/>
      <c r="I9" s="18"/>
      <c r="J9" s="47"/>
      <c r="K9" s="36"/>
      <c r="L9" s="85"/>
    </row>
    <row r="10" spans="1:12" s="6" customFormat="1" ht="35.25" customHeight="1">
      <c r="A10" s="54" t="s">
        <v>12</v>
      </c>
      <c r="B10" s="30">
        <f>SUM(B7:B9)</f>
        <v>277</v>
      </c>
      <c r="C10" s="31">
        <f>SUM(C7:C9)</f>
        <v>313</v>
      </c>
      <c r="D10" s="32">
        <f>SUM(D7:D9)</f>
        <v>348</v>
      </c>
      <c r="E10" s="33">
        <f>SUM(E7:E9)</f>
        <v>938</v>
      </c>
      <c r="F10" s="30">
        <f>SUM(F7:F9)</f>
        <v>288</v>
      </c>
      <c r="G10" s="31">
        <f>SUM(G7:G9)</f>
        <v>307</v>
      </c>
      <c r="H10" s="32">
        <f>SUM(H7:H9)</f>
        <v>323</v>
      </c>
      <c r="I10" s="33">
        <f>SUM(I7:I9)</f>
        <v>918</v>
      </c>
      <c r="J10" s="48">
        <f>SUM(J7:J9)</f>
        <v>1856</v>
      </c>
      <c r="K10" s="37">
        <f>SUM(K7:K9)</f>
        <v>12</v>
      </c>
      <c r="L10" s="86">
        <f>J10/K10</f>
        <v>154.66666666666666</v>
      </c>
    </row>
    <row r="11" spans="1:12" s="6" customFormat="1" ht="35.25" customHeight="1" thickBot="1">
      <c r="A11" s="55" t="s">
        <v>13</v>
      </c>
      <c r="B11" s="27"/>
      <c r="C11" s="28"/>
      <c r="D11" s="29"/>
      <c r="E11" s="12"/>
      <c r="F11" s="27"/>
      <c r="G11" s="28"/>
      <c r="H11" s="29"/>
      <c r="I11" s="12"/>
      <c r="J11" s="49"/>
      <c r="K11" s="42"/>
      <c r="L11" s="43"/>
    </row>
    <row r="12" spans="1:12" s="6" customFormat="1" ht="49.5" customHeight="1" thickBot="1" thickTop="1">
      <c r="A12" s="78" t="s">
        <v>17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80"/>
    </row>
    <row r="13" ht="13.5" thickTop="1"/>
  </sheetData>
  <sheetProtection/>
  <mergeCells count="6">
    <mergeCell ref="A1:L3"/>
    <mergeCell ref="B4:L4"/>
    <mergeCell ref="B5:E5"/>
    <mergeCell ref="F5:I5"/>
    <mergeCell ref="J5:L5"/>
    <mergeCell ref="A12:L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1" width="32.00390625" style="0" customWidth="1"/>
    <col min="2" max="10" width="9.421875" style="0" customWidth="1"/>
    <col min="11" max="11" width="6.00390625" style="0" customWidth="1"/>
    <col min="12" max="12" width="11.00390625" style="0" customWidth="1"/>
  </cols>
  <sheetData>
    <row r="1" spans="1:14" s="4" customFormat="1" ht="21.75" customHeight="1" thickTop="1">
      <c r="A1" s="59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  <c r="M1" s="1"/>
      <c r="N1" s="1"/>
    </row>
    <row r="2" spans="1:14" s="4" customFormat="1" ht="30" customHeigh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  <c r="M2" s="2"/>
      <c r="N2" s="2"/>
    </row>
    <row r="3" spans="1:14" s="4" customFormat="1" ht="21.75" customHeight="1" thickBot="1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7"/>
      <c r="M3" s="3"/>
      <c r="N3" s="3"/>
    </row>
    <row r="4" spans="1:12" s="5" customFormat="1" ht="30" customHeight="1" thickBot="1" thickTop="1">
      <c r="A4" s="57" t="s">
        <v>15</v>
      </c>
      <c r="B4" s="68" t="s">
        <v>36</v>
      </c>
      <c r="C4" s="69"/>
      <c r="D4" s="69"/>
      <c r="E4" s="69"/>
      <c r="F4" s="69"/>
      <c r="G4" s="69"/>
      <c r="H4" s="69"/>
      <c r="I4" s="69"/>
      <c r="J4" s="69"/>
      <c r="K4" s="69"/>
      <c r="L4" s="70"/>
    </row>
    <row r="5" spans="1:12" s="6" customFormat="1" ht="15" customHeight="1" thickTop="1">
      <c r="A5" s="56" t="s">
        <v>0</v>
      </c>
      <c r="B5" s="71"/>
      <c r="C5" s="72"/>
      <c r="D5" s="72"/>
      <c r="E5" s="73"/>
      <c r="F5" s="74"/>
      <c r="G5" s="72"/>
      <c r="H5" s="72"/>
      <c r="I5" s="73"/>
      <c r="J5" s="75" t="s">
        <v>16</v>
      </c>
      <c r="K5" s="76"/>
      <c r="L5" s="77"/>
    </row>
    <row r="6" spans="1:12" s="10" customFormat="1" ht="12.75">
      <c r="A6" s="50" t="s">
        <v>1</v>
      </c>
      <c r="B6" s="11" t="s">
        <v>2</v>
      </c>
      <c r="C6" s="7" t="s">
        <v>3</v>
      </c>
      <c r="D6" s="8" t="s">
        <v>4</v>
      </c>
      <c r="E6" s="13" t="s">
        <v>8</v>
      </c>
      <c r="F6" s="11" t="s">
        <v>5</v>
      </c>
      <c r="G6" s="7" t="s">
        <v>6</v>
      </c>
      <c r="H6" s="8" t="s">
        <v>7</v>
      </c>
      <c r="I6" s="13" t="s">
        <v>9</v>
      </c>
      <c r="J6" s="44" t="s">
        <v>10</v>
      </c>
      <c r="K6" s="9" t="s">
        <v>11</v>
      </c>
      <c r="L6" s="58" t="s">
        <v>14</v>
      </c>
    </row>
    <row r="7" spans="1:12" s="10" customFormat="1" ht="35.25" customHeight="1">
      <c r="A7" s="51" t="s">
        <v>34</v>
      </c>
      <c r="B7" s="19">
        <v>174</v>
      </c>
      <c r="C7" s="20">
        <v>153</v>
      </c>
      <c r="D7" s="21">
        <v>161</v>
      </c>
      <c r="E7" s="22">
        <f>SUM(B7:D7)</f>
        <v>488</v>
      </c>
      <c r="F7" s="19">
        <v>140</v>
      </c>
      <c r="G7" s="20">
        <v>160</v>
      </c>
      <c r="H7" s="21">
        <v>156</v>
      </c>
      <c r="I7" s="22">
        <f>SUM(F7:H7)</f>
        <v>456</v>
      </c>
      <c r="J7" s="45">
        <f>I7+E7</f>
        <v>944</v>
      </c>
      <c r="K7" s="34">
        <v>6</v>
      </c>
      <c r="L7" s="83">
        <f>J7/K7</f>
        <v>157.33333333333334</v>
      </c>
    </row>
    <row r="8" spans="1:12" s="10" customFormat="1" ht="35.25" customHeight="1">
      <c r="A8" s="52" t="s">
        <v>35</v>
      </c>
      <c r="B8" s="23">
        <v>121</v>
      </c>
      <c r="C8" s="24">
        <v>127</v>
      </c>
      <c r="D8" s="25">
        <v>108</v>
      </c>
      <c r="E8" s="26">
        <f>SUM(B8:D8)</f>
        <v>356</v>
      </c>
      <c r="F8" s="23">
        <v>151</v>
      </c>
      <c r="G8" s="24">
        <v>145</v>
      </c>
      <c r="H8" s="25">
        <v>110</v>
      </c>
      <c r="I8" s="26">
        <f>SUM(F8:H8)</f>
        <v>406</v>
      </c>
      <c r="J8" s="46">
        <f>I8+E8</f>
        <v>762</v>
      </c>
      <c r="K8" s="35">
        <v>6</v>
      </c>
      <c r="L8" s="84">
        <f>J8/K8</f>
        <v>127</v>
      </c>
    </row>
    <row r="9" spans="1:12" s="6" customFormat="1" ht="35.25" customHeight="1" thickBot="1">
      <c r="A9" s="53"/>
      <c r="B9" s="15"/>
      <c r="C9" s="16"/>
      <c r="D9" s="14"/>
      <c r="E9" s="17"/>
      <c r="F9" s="15"/>
      <c r="G9" s="16"/>
      <c r="H9" s="14"/>
      <c r="I9" s="18"/>
      <c r="J9" s="47"/>
      <c r="K9" s="36"/>
      <c r="L9" s="85"/>
    </row>
    <row r="10" spans="1:12" s="6" customFormat="1" ht="35.25" customHeight="1">
      <c r="A10" s="54" t="s">
        <v>12</v>
      </c>
      <c r="B10" s="30">
        <f>SUM(B7:B9)</f>
        <v>295</v>
      </c>
      <c r="C10" s="31">
        <f>SUM(C7:C9)</f>
        <v>280</v>
      </c>
      <c r="D10" s="32">
        <f>SUM(D7:D9)</f>
        <v>269</v>
      </c>
      <c r="E10" s="33">
        <f>SUM(E7:E9)</f>
        <v>844</v>
      </c>
      <c r="F10" s="30">
        <f>SUM(F7:F9)</f>
        <v>291</v>
      </c>
      <c r="G10" s="31">
        <f>SUM(G7:G9)</f>
        <v>305</v>
      </c>
      <c r="H10" s="32">
        <f>SUM(H7:H9)</f>
        <v>266</v>
      </c>
      <c r="I10" s="33">
        <f>SUM(I7:I9)</f>
        <v>862</v>
      </c>
      <c r="J10" s="48">
        <f>SUM(J7:J9)</f>
        <v>1706</v>
      </c>
      <c r="K10" s="37">
        <f>SUM(K7:K9)</f>
        <v>12</v>
      </c>
      <c r="L10" s="86">
        <f>J10/K10</f>
        <v>142.16666666666666</v>
      </c>
    </row>
    <row r="11" spans="1:12" s="6" customFormat="1" ht="35.25" customHeight="1" thickBot="1">
      <c r="A11" s="55" t="s">
        <v>13</v>
      </c>
      <c r="B11" s="27"/>
      <c r="C11" s="28"/>
      <c r="D11" s="29"/>
      <c r="E11" s="12"/>
      <c r="F11" s="27"/>
      <c r="G11" s="28"/>
      <c r="H11" s="29"/>
      <c r="I11" s="12"/>
      <c r="J11" s="49"/>
      <c r="K11" s="42"/>
      <c r="L11" s="43"/>
    </row>
    <row r="12" spans="1:12" s="6" customFormat="1" ht="49.5" customHeight="1" thickBot="1" thickTop="1">
      <c r="A12" s="78" t="s">
        <v>17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80"/>
    </row>
    <row r="13" ht="13.5" thickTop="1"/>
  </sheetData>
  <sheetProtection/>
  <mergeCells count="6">
    <mergeCell ref="A1:L3"/>
    <mergeCell ref="B4:L4"/>
    <mergeCell ref="B5:E5"/>
    <mergeCell ref="F5:I5"/>
    <mergeCell ref="J5:L5"/>
    <mergeCell ref="A12:L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O8" sqref="O8"/>
    </sheetView>
  </sheetViews>
  <sheetFormatPr defaultColWidth="11.421875" defaultRowHeight="12.75"/>
  <cols>
    <col min="1" max="1" width="32.00390625" style="0" customWidth="1"/>
    <col min="2" max="10" width="9.421875" style="0" customWidth="1"/>
    <col min="11" max="11" width="6.00390625" style="0" customWidth="1"/>
    <col min="12" max="12" width="11.00390625" style="0" customWidth="1"/>
  </cols>
  <sheetData>
    <row r="1" spans="1:14" s="4" customFormat="1" ht="21.75" customHeight="1" thickTop="1">
      <c r="A1" s="59" t="s">
        <v>25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  <c r="M1" s="1"/>
      <c r="N1" s="1"/>
    </row>
    <row r="2" spans="1:14" s="4" customFormat="1" ht="30" customHeigh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  <c r="M2" s="2"/>
      <c r="N2" s="2"/>
    </row>
    <row r="3" spans="1:14" s="4" customFormat="1" ht="21.75" customHeight="1" thickBot="1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7"/>
      <c r="M3" s="3"/>
      <c r="N3" s="3"/>
    </row>
    <row r="4" spans="1:12" s="5" customFormat="1" ht="30" customHeight="1" thickBot="1" thickTop="1">
      <c r="A4" s="57" t="s">
        <v>15</v>
      </c>
      <c r="B4" s="68" t="s">
        <v>41</v>
      </c>
      <c r="C4" s="69"/>
      <c r="D4" s="69"/>
      <c r="E4" s="69"/>
      <c r="F4" s="69"/>
      <c r="G4" s="69"/>
      <c r="H4" s="69"/>
      <c r="I4" s="69"/>
      <c r="J4" s="69"/>
      <c r="K4" s="69"/>
      <c r="L4" s="70"/>
    </row>
    <row r="5" spans="1:12" s="6" customFormat="1" ht="15" customHeight="1" thickTop="1">
      <c r="A5" s="56" t="s">
        <v>0</v>
      </c>
      <c r="B5" s="71"/>
      <c r="C5" s="72"/>
      <c r="D5" s="72"/>
      <c r="E5" s="73"/>
      <c r="F5" s="74"/>
      <c r="G5" s="72"/>
      <c r="H5" s="72"/>
      <c r="I5" s="73"/>
      <c r="J5" s="75" t="s">
        <v>16</v>
      </c>
      <c r="K5" s="76"/>
      <c r="L5" s="77"/>
    </row>
    <row r="6" spans="1:12" s="10" customFormat="1" ht="12.75">
      <c r="A6" s="50" t="s">
        <v>1</v>
      </c>
      <c r="B6" s="11" t="s">
        <v>2</v>
      </c>
      <c r="C6" s="7" t="s">
        <v>3</v>
      </c>
      <c r="D6" s="8" t="s">
        <v>4</v>
      </c>
      <c r="E6" s="13" t="s">
        <v>8</v>
      </c>
      <c r="F6" s="11" t="s">
        <v>5</v>
      </c>
      <c r="G6" s="7" t="s">
        <v>6</v>
      </c>
      <c r="H6" s="8" t="s">
        <v>7</v>
      </c>
      <c r="I6" s="13" t="s">
        <v>9</v>
      </c>
      <c r="J6" s="44" t="s">
        <v>10</v>
      </c>
      <c r="K6" s="9" t="s">
        <v>11</v>
      </c>
      <c r="L6" s="58" t="s">
        <v>14</v>
      </c>
    </row>
    <row r="7" spans="1:12" s="10" customFormat="1" ht="35.25" customHeight="1">
      <c r="A7" s="51" t="s">
        <v>42</v>
      </c>
      <c r="B7" s="19">
        <v>115</v>
      </c>
      <c r="C7" s="20">
        <v>190</v>
      </c>
      <c r="D7" s="21">
        <v>151</v>
      </c>
      <c r="E7" s="22">
        <f>SUM(B7:D7)</f>
        <v>456</v>
      </c>
      <c r="F7" s="19">
        <v>162</v>
      </c>
      <c r="G7" s="20">
        <v>140</v>
      </c>
      <c r="H7" s="21">
        <v>119</v>
      </c>
      <c r="I7" s="22">
        <f>SUM(F7:H7)</f>
        <v>421</v>
      </c>
      <c r="J7" s="45">
        <f>I7+E7</f>
        <v>877</v>
      </c>
      <c r="K7" s="34">
        <v>6</v>
      </c>
      <c r="L7" s="83">
        <f>J7/K7</f>
        <v>146.16666666666666</v>
      </c>
    </row>
    <row r="8" spans="1:12" s="10" customFormat="1" ht="35.25" customHeight="1">
      <c r="A8" s="52" t="s">
        <v>43</v>
      </c>
      <c r="B8" s="23">
        <v>158</v>
      </c>
      <c r="C8" s="24">
        <v>151</v>
      </c>
      <c r="D8" s="25">
        <v>175</v>
      </c>
      <c r="E8" s="26">
        <f>SUM(B8:D8)</f>
        <v>484</v>
      </c>
      <c r="F8" s="81">
        <v>202</v>
      </c>
      <c r="G8" s="24">
        <v>191</v>
      </c>
      <c r="H8" s="82">
        <v>237</v>
      </c>
      <c r="I8" s="87">
        <f>SUM(F8:H8)</f>
        <v>630</v>
      </c>
      <c r="J8" s="46">
        <f>I8+E8</f>
        <v>1114</v>
      </c>
      <c r="K8" s="35">
        <v>6</v>
      </c>
      <c r="L8" s="84">
        <f>J8/K8</f>
        <v>185.66666666666666</v>
      </c>
    </row>
    <row r="9" spans="1:12" s="6" customFormat="1" ht="35.25" customHeight="1" thickBot="1">
      <c r="A9" s="53"/>
      <c r="B9" s="15"/>
      <c r="C9" s="16"/>
      <c r="D9" s="14"/>
      <c r="E9" s="17"/>
      <c r="F9" s="15"/>
      <c r="G9" s="16"/>
      <c r="H9" s="14"/>
      <c r="I9" s="18"/>
      <c r="J9" s="47"/>
      <c r="K9" s="36"/>
      <c r="L9" s="85"/>
    </row>
    <row r="10" spans="1:12" s="6" customFormat="1" ht="35.25" customHeight="1">
      <c r="A10" s="54" t="s">
        <v>12</v>
      </c>
      <c r="B10" s="30">
        <f>SUM(B7:B9)</f>
        <v>273</v>
      </c>
      <c r="C10" s="31">
        <f>SUM(C7:C9)</f>
        <v>341</v>
      </c>
      <c r="D10" s="32">
        <f>SUM(D7:D9)</f>
        <v>326</v>
      </c>
      <c r="E10" s="33">
        <f>SUM(E7:E9)</f>
        <v>940</v>
      </c>
      <c r="F10" s="30">
        <f>SUM(F7:F9)</f>
        <v>364</v>
      </c>
      <c r="G10" s="31">
        <f>SUM(G7:G9)</f>
        <v>331</v>
      </c>
      <c r="H10" s="32">
        <f>SUM(H7:H9)</f>
        <v>356</v>
      </c>
      <c r="I10" s="33">
        <f>SUM(I7:I9)</f>
        <v>1051</v>
      </c>
      <c r="J10" s="48">
        <f>SUM(J7:J9)</f>
        <v>1991</v>
      </c>
      <c r="K10" s="37">
        <f>SUM(K7:K9)</f>
        <v>12</v>
      </c>
      <c r="L10" s="86">
        <f>J10/K10</f>
        <v>165.91666666666666</v>
      </c>
    </row>
    <row r="11" spans="1:12" s="6" customFormat="1" ht="35.25" customHeight="1" thickBot="1">
      <c r="A11" s="55" t="s">
        <v>13</v>
      </c>
      <c r="B11" s="27"/>
      <c r="C11" s="28"/>
      <c r="D11" s="29"/>
      <c r="E11" s="12"/>
      <c r="F11" s="27"/>
      <c r="G11" s="28"/>
      <c r="H11" s="29"/>
      <c r="I11" s="12"/>
      <c r="J11" s="49"/>
      <c r="K11" s="42"/>
      <c r="L11" s="43"/>
    </row>
    <row r="12" spans="1:12" s="6" customFormat="1" ht="49.5" customHeight="1" thickBot="1" thickTop="1">
      <c r="A12" s="78" t="s">
        <v>17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80"/>
    </row>
    <row r="13" ht="13.5" thickTop="1"/>
  </sheetData>
  <sheetProtection/>
  <mergeCells count="6">
    <mergeCell ref="A1:L3"/>
    <mergeCell ref="B4:L4"/>
    <mergeCell ref="B5:E5"/>
    <mergeCell ref="F5:I5"/>
    <mergeCell ref="J5:L5"/>
    <mergeCell ref="A12:L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 Digital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CORPORATIF 2003</dc:title>
  <dc:subject/>
  <dc:creator>bovajc</dc:creator>
  <cp:keywords/>
  <dc:description/>
  <cp:lastModifiedBy>richardPC</cp:lastModifiedBy>
  <cp:lastPrinted>2015-01-18T11:14:02Z</cp:lastPrinted>
  <dcterms:created xsi:type="dcterms:W3CDTF">2003-11-18T09:25:37Z</dcterms:created>
  <dcterms:modified xsi:type="dcterms:W3CDTF">2015-01-28T21:07:59Z</dcterms:modified>
  <cp:category/>
  <cp:version/>
  <cp:contentType/>
  <cp:contentStatus/>
</cp:coreProperties>
</file>